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80" yWindow="-48" windowWidth="12120" windowHeight="8718" tabRatio="698" activeTab="1"/>
  </bookViews>
  <sheets>
    <sheet name="Owner Occupied Homes(All Types)" sheetId="1" r:id="rId1"/>
    <sheet name="Rental Housing (All Types)" sheetId="4" r:id="rId2"/>
    <sheet name="Business &amp; Commercial" sheetId="5" r:id="rId3"/>
    <sheet name="Public &amp; Non-Profit Buildings" sheetId="7" r:id="rId4"/>
  </sheets>
  <definedNames>
    <definedName name="_xlnm._FilterDatabase" localSheetId="2" hidden="1">'Business &amp; Commercial'!$M$9:$M$16</definedName>
    <definedName name="_xlnm._FilterDatabase" localSheetId="0" hidden="1">'Owner Occupied Homes(All Types)'!$M$9:$M$16</definedName>
    <definedName name="_xlnm._FilterDatabase" localSheetId="3" hidden="1">'Public &amp; Non-Profit Buildings'!$M$9:$M$16</definedName>
    <definedName name="_xlnm._FilterDatabase" localSheetId="1" hidden="1">'Rental Housing (All Types)'!$N$9:$N$16</definedName>
    <definedName name="_xlnm.Print_Area" localSheetId="2">'Business &amp; Commercial'!$A$1:$K$35</definedName>
    <definedName name="_xlnm.Print_Area" localSheetId="0">'Owner Occupied Homes(All Types)'!$A$1:$K$35</definedName>
    <definedName name="_xlnm.Print_Area" localSheetId="3">'Public &amp; Non-Profit Buildings'!$A$1:$K$35</definedName>
    <definedName name="_xlnm.Print_Area" localSheetId="1">'Rental Housing (All Types)'!$A$1:$L$35</definedName>
  </definedNames>
  <calcPr calcId="144525"/>
</workbook>
</file>

<file path=xl/calcChain.xml><?xml version="1.0" encoding="utf-8"?>
<calcChain xmlns="http://schemas.openxmlformats.org/spreadsheetml/2006/main">
  <c r="B34" i="4" l="1"/>
  <c r="Q33" i="7" l="1"/>
  <c r="P33" i="7"/>
  <c r="O33" i="7"/>
  <c r="Q32" i="7"/>
  <c r="P32" i="7"/>
  <c r="O32" i="7"/>
  <c r="Q31" i="7"/>
  <c r="P31" i="7"/>
  <c r="O31" i="7"/>
  <c r="Q30" i="7"/>
  <c r="P30" i="7"/>
  <c r="O30" i="7"/>
  <c r="Q29" i="7"/>
  <c r="P29" i="7"/>
  <c r="O29" i="7"/>
  <c r="Q28" i="7"/>
  <c r="P28" i="7"/>
  <c r="O28" i="7"/>
  <c r="Q27" i="7"/>
  <c r="P27" i="7"/>
  <c r="O27" i="7"/>
  <c r="Q26" i="7"/>
  <c r="P26" i="7"/>
  <c r="O26" i="7"/>
  <c r="Q25" i="7"/>
  <c r="P25" i="7"/>
  <c r="O25" i="7"/>
  <c r="Q24" i="7"/>
  <c r="P24" i="7"/>
  <c r="O24" i="7"/>
  <c r="Q23" i="7"/>
  <c r="P23" i="7"/>
  <c r="O23" i="7"/>
  <c r="Q22" i="7"/>
  <c r="P22" i="7"/>
  <c r="O22" i="7"/>
  <c r="Q21" i="7"/>
  <c r="P21" i="7"/>
  <c r="O21" i="7"/>
  <c r="Q20" i="7"/>
  <c r="P20" i="7"/>
  <c r="O20" i="7"/>
  <c r="Q19" i="7"/>
  <c r="P19" i="7"/>
  <c r="O19" i="7"/>
  <c r="Q18" i="7"/>
  <c r="P18" i="7"/>
  <c r="O18" i="7"/>
  <c r="Q17" i="7"/>
  <c r="P17" i="7"/>
  <c r="O17" i="7"/>
  <c r="Q16" i="7"/>
  <c r="P16" i="7"/>
  <c r="O16" i="7"/>
  <c r="Q15" i="7"/>
  <c r="P15" i="7"/>
  <c r="O15" i="7"/>
  <c r="Q14" i="7"/>
  <c r="P14" i="7"/>
  <c r="O14" i="7"/>
  <c r="Q13" i="7"/>
  <c r="P13" i="7"/>
  <c r="O13" i="7"/>
  <c r="R13" i="7" s="1"/>
  <c r="Q12" i="7"/>
  <c r="P12" i="7"/>
  <c r="O12" i="7"/>
  <c r="R12" i="7" s="1"/>
  <c r="Q11" i="7"/>
  <c r="P11" i="7"/>
  <c r="O11" i="7"/>
  <c r="Q10" i="7"/>
  <c r="P10" i="7"/>
  <c r="O10" i="7"/>
  <c r="Q9" i="7"/>
  <c r="P9" i="7"/>
  <c r="O9" i="7"/>
  <c r="Q33" i="5"/>
  <c r="P33" i="5"/>
  <c r="O33" i="5"/>
  <c r="Q32" i="5"/>
  <c r="P32" i="5"/>
  <c r="O32" i="5"/>
  <c r="Q31" i="5"/>
  <c r="R31" i="5" s="1"/>
  <c r="P31" i="5"/>
  <c r="O31" i="5"/>
  <c r="Q30" i="5"/>
  <c r="P30" i="5"/>
  <c r="O30" i="5"/>
  <c r="Q29" i="5"/>
  <c r="P29" i="5"/>
  <c r="O29" i="5"/>
  <c r="Q28" i="5"/>
  <c r="P28" i="5"/>
  <c r="O28" i="5"/>
  <c r="Q27" i="5"/>
  <c r="R27" i="5" s="1"/>
  <c r="P27" i="5"/>
  <c r="O27" i="5"/>
  <c r="Q26" i="5"/>
  <c r="P26" i="5"/>
  <c r="O26" i="5"/>
  <c r="Q25" i="5"/>
  <c r="P25" i="5"/>
  <c r="O25" i="5"/>
  <c r="Q24" i="5"/>
  <c r="P24" i="5"/>
  <c r="O24" i="5"/>
  <c r="Q23" i="5"/>
  <c r="R23" i="5" s="1"/>
  <c r="P23" i="5"/>
  <c r="O23" i="5"/>
  <c r="Q22" i="5"/>
  <c r="P22" i="5"/>
  <c r="O22" i="5"/>
  <c r="Q21" i="5"/>
  <c r="P21" i="5"/>
  <c r="O21" i="5"/>
  <c r="Q20" i="5"/>
  <c r="P20" i="5"/>
  <c r="O20" i="5"/>
  <c r="Q19" i="5"/>
  <c r="R19" i="5" s="1"/>
  <c r="P19" i="5"/>
  <c r="O19" i="5"/>
  <c r="Q18" i="5"/>
  <c r="P18" i="5"/>
  <c r="O18" i="5"/>
  <c r="Q17" i="5"/>
  <c r="P17" i="5"/>
  <c r="O17" i="5"/>
  <c r="Q16" i="5"/>
  <c r="P16" i="5"/>
  <c r="O16" i="5"/>
  <c r="Q15" i="5"/>
  <c r="R15" i="5" s="1"/>
  <c r="P15" i="5"/>
  <c r="O15" i="5"/>
  <c r="Q14" i="5"/>
  <c r="P14" i="5"/>
  <c r="O14" i="5"/>
  <c r="Q13" i="5"/>
  <c r="P13" i="5"/>
  <c r="O13" i="5"/>
  <c r="Q12" i="5"/>
  <c r="P12" i="5"/>
  <c r="O12" i="5"/>
  <c r="Q11" i="5"/>
  <c r="R11" i="5" s="1"/>
  <c r="P11" i="5"/>
  <c r="O11" i="5"/>
  <c r="Q10" i="5"/>
  <c r="P10" i="5"/>
  <c r="O10" i="5"/>
  <c r="Q9" i="5"/>
  <c r="P9" i="5"/>
  <c r="O9" i="5"/>
  <c r="R33" i="4"/>
  <c r="Q33" i="4"/>
  <c r="P33" i="4"/>
  <c r="R32" i="4"/>
  <c r="Q32" i="4"/>
  <c r="P32" i="4"/>
  <c r="R31" i="4"/>
  <c r="Q31" i="4"/>
  <c r="P31" i="4"/>
  <c r="R30" i="4"/>
  <c r="Q30" i="4"/>
  <c r="P30" i="4"/>
  <c r="R29" i="4"/>
  <c r="Q29" i="4"/>
  <c r="P29" i="4"/>
  <c r="R28" i="4"/>
  <c r="Q28" i="4"/>
  <c r="P28" i="4"/>
  <c r="R27" i="4"/>
  <c r="Q27" i="4"/>
  <c r="P27" i="4"/>
  <c r="R26" i="4"/>
  <c r="Q26" i="4"/>
  <c r="S26" i="4" s="1"/>
  <c r="P26" i="4"/>
  <c r="R25" i="4"/>
  <c r="Q25" i="4"/>
  <c r="P25" i="4"/>
  <c r="R24" i="4"/>
  <c r="Q24" i="4"/>
  <c r="P24" i="4"/>
  <c r="R23" i="4"/>
  <c r="Q23" i="4"/>
  <c r="P23" i="4"/>
  <c r="R22" i="4"/>
  <c r="Q22" i="4"/>
  <c r="S22" i="4" s="1"/>
  <c r="P22" i="4"/>
  <c r="R21" i="4"/>
  <c r="Q21" i="4"/>
  <c r="P21" i="4"/>
  <c r="R20" i="4"/>
  <c r="Q20" i="4"/>
  <c r="P20" i="4"/>
  <c r="R19" i="4"/>
  <c r="Q19" i="4"/>
  <c r="P19" i="4"/>
  <c r="R18" i="4"/>
  <c r="Q18" i="4"/>
  <c r="S18" i="4" s="1"/>
  <c r="P18" i="4"/>
  <c r="R17" i="4"/>
  <c r="Q17" i="4"/>
  <c r="P17" i="4"/>
  <c r="R16" i="4"/>
  <c r="Q16" i="4"/>
  <c r="P16" i="4"/>
  <c r="R15" i="4"/>
  <c r="Q15" i="4"/>
  <c r="P15" i="4"/>
  <c r="R14" i="4"/>
  <c r="Q14" i="4"/>
  <c r="P14" i="4"/>
  <c r="R13" i="4"/>
  <c r="Q13" i="4"/>
  <c r="P13" i="4"/>
  <c r="R12" i="4"/>
  <c r="Q12" i="4"/>
  <c r="P12" i="4"/>
  <c r="R11" i="4"/>
  <c r="Q11" i="4"/>
  <c r="P11" i="4"/>
  <c r="R10" i="4"/>
  <c r="Q10" i="4"/>
  <c r="S10" i="4" s="1"/>
  <c r="P10" i="4"/>
  <c r="R9" i="4"/>
  <c r="Q9" i="4"/>
  <c r="P9" i="4"/>
  <c r="O9" i="1"/>
  <c r="Q33" i="1"/>
  <c r="P33" i="1"/>
  <c r="O33" i="1"/>
  <c r="Q32" i="1"/>
  <c r="P32" i="1"/>
  <c r="O32" i="1"/>
  <c r="Q31" i="1"/>
  <c r="P31" i="1"/>
  <c r="O31" i="1"/>
  <c r="Q30" i="1"/>
  <c r="P30" i="1"/>
  <c r="R30" i="1" s="1"/>
  <c r="O30" i="1"/>
  <c r="Q29" i="1"/>
  <c r="P29" i="1"/>
  <c r="O29" i="1"/>
  <c r="Q28" i="1"/>
  <c r="P28" i="1"/>
  <c r="O28" i="1"/>
  <c r="Q27" i="1"/>
  <c r="P27" i="1"/>
  <c r="O27" i="1"/>
  <c r="Q26" i="1"/>
  <c r="P26" i="1"/>
  <c r="R26" i="1" s="1"/>
  <c r="O26" i="1"/>
  <c r="Q25" i="1"/>
  <c r="P25" i="1"/>
  <c r="O25" i="1"/>
  <c r="Q24" i="1"/>
  <c r="P24" i="1"/>
  <c r="O24" i="1"/>
  <c r="Q23" i="1"/>
  <c r="P23" i="1"/>
  <c r="O23" i="1"/>
  <c r="Q22" i="1"/>
  <c r="P22" i="1"/>
  <c r="R22" i="1" s="1"/>
  <c r="O22" i="1"/>
  <c r="Q21" i="1"/>
  <c r="P21" i="1"/>
  <c r="O21" i="1"/>
  <c r="Q20" i="1"/>
  <c r="P20" i="1"/>
  <c r="O20" i="1"/>
  <c r="Q19" i="1"/>
  <c r="P19" i="1"/>
  <c r="O19" i="1"/>
  <c r="Q18" i="1"/>
  <c r="P18" i="1"/>
  <c r="R18" i="1" s="1"/>
  <c r="O18" i="1"/>
  <c r="Q17" i="1"/>
  <c r="P17" i="1"/>
  <c r="O17" i="1"/>
  <c r="Q16" i="1"/>
  <c r="P16" i="1"/>
  <c r="O16" i="1"/>
  <c r="Q15" i="1"/>
  <c r="P15" i="1"/>
  <c r="O15" i="1"/>
  <c r="Q14" i="1"/>
  <c r="P14" i="1"/>
  <c r="R14" i="1" s="1"/>
  <c r="O14" i="1"/>
  <c r="Q13" i="1"/>
  <c r="P13" i="1"/>
  <c r="O13" i="1"/>
  <c r="Q12" i="1"/>
  <c r="P12" i="1"/>
  <c r="O12" i="1"/>
  <c r="Q11" i="1"/>
  <c r="P11" i="1"/>
  <c r="O11" i="1"/>
  <c r="Q10" i="1"/>
  <c r="P10" i="1"/>
  <c r="R10" i="1" s="1"/>
  <c r="O10" i="1"/>
  <c r="Q9" i="1"/>
  <c r="P9" i="1"/>
  <c r="S14" i="4" l="1"/>
  <c r="R16" i="7"/>
  <c r="R17" i="7"/>
  <c r="R22" i="7"/>
  <c r="R30" i="7"/>
  <c r="R26" i="7"/>
  <c r="R21" i="7"/>
  <c r="R25" i="7"/>
  <c r="R33" i="7"/>
  <c r="R11" i="7"/>
  <c r="R19" i="7"/>
  <c r="R24" i="7"/>
  <c r="R28" i="7"/>
  <c r="R32" i="7"/>
  <c r="R18" i="7"/>
  <c r="R23" i="7"/>
  <c r="R27" i="7"/>
  <c r="R31" i="7"/>
  <c r="R29" i="7"/>
  <c r="R10" i="7"/>
  <c r="R15" i="7"/>
  <c r="R14" i="7"/>
  <c r="R20" i="7"/>
  <c r="R9" i="7"/>
  <c r="R10" i="5"/>
  <c r="R14" i="5"/>
  <c r="R18" i="5"/>
  <c r="R22" i="5"/>
  <c r="R26" i="5"/>
  <c r="R30" i="5"/>
  <c r="R13" i="5"/>
  <c r="R17" i="5"/>
  <c r="R21" i="5"/>
  <c r="R25" i="5"/>
  <c r="R29" i="5"/>
  <c r="R33" i="5"/>
  <c r="R12" i="5"/>
  <c r="R16" i="5"/>
  <c r="R20" i="5"/>
  <c r="R24" i="5"/>
  <c r="R28" i="5"/>
  <c r="R32" i="5"/>
  <c r="R9" i="5"/>
  <c r="S33" i="4"/>
  <c r="S30" i="4"/>
  <c r="S13" i="4"/>
  <c r="S17" i="4"/>
  <c r="S21" i="4"/>
  <c r="S29" i="4"/>
  <c r="S12" i="4"/>
  <c r="S16" i="4"/>
  <c r="S20" i="4"/>
  <c r="S24" i="4"/>
  <c r="S28" i="4"/>
  <c r="S32" i="4"/>
  <c r="S11" i="4"/>
  <c r="S15" i="4"/>
  <c r="S19" i="4"/>
  <c r="S23" i="4"/>
  <c r="S27" i="4"/>
  <c r="S31" i="4"/>
  <c r="S25" i="4"/>
  <c r="S9" i="4"/>
  <c r="R21" i="1"/>
  <c r="R25" i="1"/>
  <c r="R29" i="1"/>
  <c r="R33" i="1"/>
  <c r="R12" i="1"/>
  <c r="R16" i="1"/>
  <c r="R20" i="1"/>
  <c r="R24" i="1"/>
  <c r="R28" i="1"/>
  <c r="R32" i="1"/>
  <c r="R11" i="1"/>
  <c r="R15" i="1"/>
  <c r="R19" i="1"/>
  <c r="R23" i="1"/>
  <c r="R27" i="1"/>
  <c r="R31" i="1"/>
  <c r="R17" i="1"/>
  <c r="R13" i="1"/>
  <c r="R9" i="1"/>
  <c r="I34" i="5"/>
  <c r="H34" i="5"/>
  <c r="G34" i="5"/>
  <c r="F34" i="5"/>
  <c r="E34" i="5"/>
  <c r="D34" i="5"/>
  <c r="C34" i="5"/>
  <c r="J34" i="4"/>
  <c r="I34" i="4"/>
  <c r="H34" i="4"/>
  <c r="G34" i="4"/>
  <c r="F34" i="4"/>
  <c r="E34" i="4"/>
  <c r="I34" i="1"/>
  <c r="H34" i="1"/>
  <c r="G34" i="1"/>
  <c r="F34" i="1"/>
  <c r="E34" i="1"/>
  <c r="D34" i="1"/>
  <c r="C34" i="1"/>
  <c r="H34" i="7"/>
  <c r="G34" i="7"/>
  <c r="F34" i="7"/>
  <c r="E34" i="7"/>
  <c r="D34" i="7"/>
  <c r="C34" i="7"/>
  <c r="I34" i="7" l="1"/>
  <c r="J6" i="7" s="1"/>
  <c r="K5" i="7"/>
  <c r="C5" i="7"/>
  <c r="J6" i="5"/>
  <c r="K5" i="5"/>
  <c r="C5" i="5"/>
  <c r="K6" i="4"/>
  <c r="L5" i="4"/>
  <c r="D5" i="4"/>
  <c r="J6" i="1"/>
  <c r="K5" i="1"/>
  <c r="C5" i="1"/>
</calcChain>
</file>

<file path=xl/sharedStrings.xml><?xml version="1.0" encoding="utf-8"?>
<sst xmlns="http://schemas.openxmlformats.org/spreadsheetml/2006/main" count="255" uniqueCount="99">
  <si>
    <t>Name</t>
  </si>
  <si>
    <t>Address</t>
  </si>
  <si>
    <t>Destroyed</t>
  </si>
  <si>
    <t>Major</t>
  </si>
  <si>
    <t>Minor</t>
  </si>
  <si>
    <t>Affected</t>
  </si>
  <si>
    <t>Inaccessible</t>
  </si>
  <si>
    <t>Estimated Loss</t>
  </si>
  <si>
    <t>30224 Plaza Milano</t>
  </si>
  <si>
    <t>30210 Plaza Milano</t>
  </si>
  <si>
    <t>30232 Plaza Milano</t>
  </si>
  <si>
    <t>7246 Avenida Arboles</t>
  </si>
  <si>
    <t>Alder Gate Drive</t>
  </si>
  <si>
    <t>7302 Via Colorado</t>
  </si>
  <si>
    <t>6926 Forest Pines Lane</t>
  </si>
  <si>
    <t>30943 Via Dolorosa</t>
  </si>
  <si>
    <t>30691 Calle Hermosa</t>
  </si>
  <si>
    <t>The Dullards</t>
  </si>
  <si>
    <t>Medea Trieste</t>
  </si>
  <si>
    <t>Gloria Swanson</t>
  </si>
  <si>
    <t>Dick Cheney</t>
  </si>
  <si>
    <t>Don Hendereson</t>
  </si>
  <si>
    <t>Peter Gordon</t>
  </si>
  <si>
    <t>The Chandlers</t>
  </si>
  <si>
    <t>Preston Foster</t>
  </si>
  <si>
    <t>Maureen O'Hara</t>
  </si>
  <si>
    <t>Updated on:</t>
  </si>
  <si>
    <t>Time:</t>
  </si>
  <si>
    <t>City of ___________________</t>
  </si>
  <si>
    <t>Fire</t>
  </si>
  <si>
    <t>Flood</t>
  </si>
  <si>
    <t>Earthquake</t>
  </si>
  <si>
    <t>Land Movement</t>
  </si>
  <si>
    <t>Wind</t>
  </si>
  <si>
    <t>Explosion</t>
  </si>
  <si>
    <t>Column1</t>
  </si>
  <si>
    <t>Impact/Crash</t>
  </si>
  <si>
    <t>*Hazard Insurance refers to insurance for the specific cause of damage, i.e. flood insurance</t>
  </si>
  <si>
    <t>Specific Hazard* Insurance</t>
  </si>
  <si>
    <t>Direct Cause of Loss</t>
  </si>
  <si>
    <t>Includes all types of owner occupied dwellings - Does not include rental housing properties</t>
  </si>
  <si>
    <t>Update on prior report</t>
  </si>
  <si>
    <t>Y</t>
  </si>
  <si>
    <t>Hidden Data Column</t>
  </si>
  <si>
    <t xml:space="preserve"> </t>
  </si>
  <si>
    <t>Total Losses for Owner Occupied Housing</t>
  </si>
  <si>
    <t>Total Losses for Rental Housing</t>
  </si>
  <si>
    <t>Includes all rental housing properties, single family homes, apartments, mobile homes, etc.</t>
  </si>
  <si>
    <t>Includes all types of business, commercial and manufacturing properties</t>
  </si>
  <si>
    <t>This report does not include contents damage estimates</t>
  </si>
  <si>
    <t>Total Losses for Business &amp; Commercial Properties</t>
  </si>
  <si>
    <t>Memorial Community Hospital</t>
  </si>
  <si>
    <t>Boys &amp; Girls Club</t>
  </si>
  <si>
    <t>Elmer Fudd Junior High</t>
  </si>
  <si>
    <t>South Bay Elementary School</t>
  </si>
  <si>
    <t>Pacific View Elementary</t>
  </si>
  <si>
    <t>Harbor View Elementary</t>
  </si>
  <si>
    <t>San Andreas High School</t>
  </si>
  <si>
    <t>1200 Warner Road</t>
  </si>
  <si>
    <t>3456 Bay View Lane</t>
  </si>
  <si>
    <t>1400 Rock Quarry Road</t>
  </si>
  <si>
    <t>4500 Pepper Tree Lane</t>
  </si>
  <si>
    <t>956 Excelsior Place</t>
  </si>
  <si>
    <t>Total Properties Damaged/Affected</t>
  </si>
  <si>
    <t>y</t>
  </si>
  <si>
    <t>Hidden Columns for Error Check</t>
  </si>
  <si>
    <t>Hidden Cells for Error Check</t>
  </si>
  <si>
    <r>
      <t xml:space="preserve"> Property Damage Report - Owner Occupied </t>
    </r>
    <r>
      <rPr>
        <sz val="12"/>
        <rFont val="Arial Black"/>
        <family val="2"/>
      </rPr>
      <t xml:space="preserve">Residential </t>
    </r>
    <r>
      <rPr>
        <sz val="12"/>
        <rFont val="Arial"/>
        <family val="2"/>
      </rPr>
      <t>(DA-X-5a)</t>
    </r>
  </si>
  <si>
    <r>
      <rPr>
        <sz val="12"/>
        <rFont val="Arial Black"/>
        <family val="2"/>
      </rPr>
      <t>Property Damage Report - Rental Housing</t>
    </r>
    <r>
      <rPr>
        <b/>
        <sz val="12"/>
        <rFont val="Arial Black"/>
        <family val="2"/>
      </rPr>
      <t xml:space="preserve"> </t>
    </r>
    <r>
      <rPr>
        <sz val="12"/>
        <rFont val="Arial"/>
        <family val="2"/>
      </rPr>
      <t>(DA-X-5b)</t>
    </r>
  </si>
  <si>
    <r>
      <rPr>
        <sz val="12"/>
        <rFont val="Arial Black"/>
        <family val="2"/>
      </rPr>
      <t>Property Damage Report - Business and Commercial</t>
    </r>
    <r>
      <rPr>
        <sz val="12"/>
        <rFont val="Arial"/>
        <family val="2"/>
      </rPr>
      <t xml:space="preserve"> (DA-X-5c)</t>
    </r>
  </si>
  <si>
    <r>
      <rPr>
        <sz val="12"/>
        <rFont val="Arial Black"/>
        <family val="2"/>
      </rPr>
      <t xml:space="preserve"> Property Damage Report - Public and Non-Profit Agency </t>
    </r>
    <r>
      <rPr>
        <sz val="12"/>
        <rFont val="Arial"/>
        <family val="2"/>
      </rPr>
      <t>(DA-X-5d)</t>
    </r>
  </si>
  <si>
    <t>Includes all types of publicly and non-profit owned buildings.</t>
  </si>
  <si>
    <t>Does not include infrastructure or city/county buildings</t>
  </si>
  <si>
    <t>YogurtLand</t>
  </si>
  <si>
    <t>Starbucks</t>
  </si>
  <si>
    <t>Prestige Auto Repair</t>
  </si>
  <si>
    <t>Von's Market</t>
  </si>
  <si>
    <t>Sparky's Fine Used Autos</t>
  </si>
  <si>
    <t>Southern Glass</t>
  </si>
  <si>
    <t>Pacific Rim Trading</t>
  </si>
  <si>
    <t>1105 Main</t>
  </si>
  <si>
    <t>1107 Main</t>
  </si>
  <si>
    <t>1200 Danville Blvd</t>
  </si>
  <si>
    <t>4740 Commercial Road</t>
  </si>
  <si>
    <t>1888 Georgian Ave.</t>
  </si>
  <si>
    <t>4645 Commercial Road</t>
  </si>
  <si>
    <t>1800 Chesapeake Street</t>
  </si>
  <si>
    <t>Star Place Apts</t>
  </si>
  <si>
    <t>The Landing</t>
  </si>
  <si>
    <t>Moonbeam Gardens</t>
  </si>
  <si>
    <t>Southwind</t>
  </si>
  <si>
    <t>Sonoma Regency</t>
  </si>
  <si>
    <t># of Units</t>
  </si>
  <si>
    <t>1200 Western Ave</t>
  </si>
  <si>
    <t>9735 Crenshaw</t>
  </si>
  <si>
    <t xml:space="preserve">678 Via Napoli </t>
  </si>
  <si>
    <t>7246 Happy Trails Lane</t>
  </si>
  <si>
    <t>3435 Virgina Place</t>
  </si>
  <si>
    <t>Units Damaged/Affected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</si>
</sst>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[$-409]mmmm\ d\,\ yyyy;@"/>
    <numFmt numFmtId="166" formatCode="[$-409]h:mm\ AM/PM;@"/>
  </numFmts>
  <fonts count="14" x14ac:knownFonts="1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 Black"/>
      <family val="2"/>
    </font>
    <font>
      <sz val="10"/>
      <color theme="1"/>
      <name val="Arial"/>
      <family val="2"/>
    </font>
    <font>
      <sz val="12"/>
      <name val="Arial Black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0" borderId="1" xfId="0" applyFon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0" fontId="7" fillId="2" borderId="2" xfId="0" applyFont="1" applyFill="1" applyBorder="1" applyProtection="1"/>
    <xf numFmtId="0" fontId="0" fillId="2" borderId="4" xfId="0" applyFill="1" applyBorder="1" applyProtection="1"/>
    <xf numFmtId="0" fontId="6" fillId="2" borderId="4" xfId="0" applyFont="1" applyFill="1" applyBorder="1" applyProtection="1"/>
    <xf numFmtId="0" fontId="0" fillId="2" borderId="6" xfId="0" applyFill="1" applyBorder="1" applyProtection="1"/>
    <xf numFmtId="0" fontId="6" fillId="2" borderId="1" xfId="0" applyFont="1" applyFill="1" applyBorder="1" applyProtection="1"/>
    <xf numFmtId="0" fontId="11" fillId="0" borderId="1" xfId="0" applyFont="1" applyBorder="1" applyAlignment="1" applyProtection="1">
      <alignment horizontal="center"/>
      <protection locked="0"/>
    </xf>
    <xf numFmtId="164" fontId="11" fillId="0" borderId="1" xfId="0" applyNumberFormat="1" applyFont="1" applyBorder="1" applyProtection="1">
      <protection locked="0"/>
    </xf>
    <xf numFmtId="0" fontId="0" fillId="0" borderId="0" xfId="0" applyAlignment="1" applyProtection="1">
      <alignment horizontal="center"/>
    </xf>
    <xf numFmtId="165" fontId="0" fillId="4" borderId="0" xfId="0" applyNumberFormat="1" applyFill="1" applyAlignment="1" applyProtection="1">
      <alignment horizontal="left"/>
    </xf>
    <xf numFmtId="0" fontId="0" fillId="4" borderId="0" xfId="0" applyFill="1" applyAlignment="1" applyProtection="1">
      <alignment horizontal="right"/>
    </xf>
    <xf numFmtId="166" fontId="0" fillId="4" borderId="0" xfId="0" applyNumberFormat="1" applyFill="1" applyAlignment="1" applyProtection="1">
      <alignment horizontal="left"/>
    </xf>
    <xf numFmtId="0" fontId="6" fillId="4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textRotation="90"/>
    </xf>
    <xf numFmtId="0" fontId="1" fillId="0" borderId="0" xfId="0" applyFont="1" applyProtection="1"/>
    <xf numFmtId="0" fontId="0" fillId="4" borderId="1" xfId="0" applyFill="1" applyBorder="1" applyAlignment="1" applyProtection="1">
      <alignment horizontal="center"/>
    </xf>
    <xf numFmtId="0" fontId="13" fillId="3" borderId="1" xfId="0" applyFont="1" applyFill="1" applyBorder="1" applyAlignment="1" applyProtection="1">
      <alignment horizontal="center"/>
    </xf>
    <xf numFmtId="164" fontId="0" fillId="4" borderId="1" xfId="0" applyNumberFormat="1" applyFill="1" applyBorder="1" applyProtection="1"/>
    <xf numFmtId="0" fontId="6" fillId="0" borderId="0" xfId="0" applyFont="1" applyProtection="1"/>
    <xf numFmtId="0" fontId="0" fillId="4" borderId="1" xfId="0" applyFill="1" applyBorder="1" applyProtection="1"/>
    <xf numFmtId="0" fontId="1" fillId="4" borderId="1" xfId="0" applyFont="1" applyFill="1" applyBorder="1" applyProtection="1"/>
    <xf numFmtId="165" fontId="0" fillId="4" borderId="1" xfId="0" applyNumberFormat="1" applyFill="1" applyBorder="1" applyAlignment="1" applyProtection="1">
      <alignment horizontal="left"/>
    </xf>
    <xf numFmtId="0" fontId="0" fillId="4" borderId="1" xfId="0" applyFill="1" applyBorder="1" applyAlignment="1" applyProtection="1">
      <alignment horizontal="right"/>
    </xf>
    <xf numFmtId="166" fontId="0" fillId="4" borderId="1" xfId="0" applyNumberFormat="1" applyFill="1" applyBorder="1" applyAlignment="1" applyProtection="1">
      <alignment horizontal="left"/>
    </xf>
    <xf numFmtId="0" fontId="0" fillId="0" borderId="1" xfId="0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3" borderId="1" xfId="0" applyFill="1" applyBorder="1" applyProtection="1"/>
    <xf numFmtId="0" fontId="8" fillId="4" borderId="0" xfId="0" applyFont="1" applyFill="1" applyProtection="1"/>
    <xf numFmtId="0" fontId="0" fillId="4" borderId="0" xfId="0" applyFill="1" applyAlignment="1" applyProtection="1">
      <alignment horizontal="center"/>
    </xf>
    <xf numFmtId="164" fontId="1" fillId="4" borderId="0" xfId="0" applyNumberFormat="1" applyFont="1" applyFill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0" fontId="6" fillId="4" borderId="3" xfId="0" applyFont="1" applyFill="1" applyBorder="1" applyAlignment="1" applyProtection="1">
      <alignment horizontal="right"/>
    </xf>
    <xf numFmtId="0" fontId="6" fillId="4" borderId="4" xfId="0" applyFont="1" applyFill="1" applyBorder="1" applyAlignment="1" applyProtection="1">
      <alignment horizontal="right"/>
    </xf>
    <xf numFmtId="0" fontId="6" fillId="2" borderId="0" xfId="0" applyFont="1" applyFill="1" applyAlignment="1" applyProtection="1">
      <alignment horizontal="center" wrapText="1"/>
    </xf>
    <xf numFmtId="0" fontId="1" fillId="4" borderId="0" xfId="0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right"/>
    </xf>
    <xf numFmtId="0" fontId="4" fillId="4" borderId="0" xfId="0" applyFont="1" applyFill="1" applyAlignment="1" applyProtection="1">
      <alignment horizontal="center"/>
    </xf>
    <xf numFmtId="0" fontId="10" fillId="4" borderId="0" xfId="0" applyFont="1" applyFill="1" applyAlignment="1" applyProtection="1">
      <alignment horizontal="center"/>
    </xf>
    <xf numFmtId="0" fontId="5" fillId="4" borderId="0" xfId="0" applyFont="1" applyFill="1" applyAlignment="1" applyProtection="1">
      <alignment horizontal="center"/>
    </xf>
    <xf numFmtId="0" fontId="9" fillId="4" borderId="0" xfId="0" applyFont="1" applyFill="1" applyAlignment="1" applyProtection="1">
      <alignment horizontal="center"/>
    </xf>
    <xf numFmtId="0" fontId="6" fillId="4" borderId="0" xfId="0" applyFont="1" applyFill="1" applyAlignment="1" applyProtection="1">
      <alignment horizontal="center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4" fillId="4" borderId="1" xfId="0" applyFont="1" applyFill="1" applyBorder="1" applyAlignment="1" applyProtection="1">
      <alignment horizontal="center"/>
    </xf>
    <xf numFmtId="0" fontId="8" fillId="4" borderId="1" xfId="0" applyFont="1" applyFill="1" applyBorder="1" applyProtection="1"/>
    <xf numFmtId="0" fontId="12" fillId="4" borderId="1" xfId="0" applyFont="1" applyFill="1" applyBorder="1" applyAlignment="1" applyProtection="1">
      <alignment horizontal="center"/>
    </xf>
    <xf numFmtId="0" fontId="10" fillId="4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right" vertical="center"/>
    </xf>
    <xf numFmtId="164" fontId="1" fillId="4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right"/>
    </xf>
    <xf numFmtId="0" fontId="1" fillId="5" borderId="1" xfId="0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center"/>
    </xf>
    <xf numFmtId="0" fontId="6" fillId="4" borderId="3" xfId="0" applyFont="1" applyFill="1" applyBorder="1" applyAlignment="1" applyProtection="1">
      <alignment horizontal="left"/>
    </xf>
    <xf numFmtId="0" fontId="6" fillId="4" borderId="4" xfId="0" applyFont="1" applyFill="1" applyBorder="1" applyAlignment="1" applyProtection="1">
      <alignment horizontal="left"/>
    </xf>
    <xf numFmtId="0" fontId="6" fillId="4" borderId="5" xfId="0" applyFont="1" applyFill="1" applyBorder="1" applyAlignment="1" applyProtection="1">
      <alignment horizontal="left"/>
    </xf>
  </cellXfs>
  <cellStyles count="1">
    <cellStyle name="Normal" xfId="0" builtinId="0"/>
  </cellStyles>
  <dxfs count="3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64"/>
          <bgColor rgb="FFCCECFF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CCECFF"/>
        </patternFill>
      </fill>
      <protection locked="1" hidden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CCECFF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 patternType="solid">
          <fgColor indexed="64"/>
          <bgColor rgb="FFCCECFF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CCECFF"/>
        </patternFill>
      </fill>
      <protection locked="1" hidden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CCECFF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 patternType="solid">
          <fgColor indexed="64"/>
          <bgColor rgb="FFCCECFF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CCECFF"/>
        </patternFill>
      </fill>
      <protection locked="1" hidden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CCECFF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 patternType="solid">
          <fgColor indexed="64"/>
          <bgColor rgb="FFCCECFF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CCECFF"/>
        </patternFill>
      </fill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CCECFF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List1" displayName="List1" ref="M9:M16" totalsRowShown="0" headerRowDxfId="31" dataDxfId="29" headerRowBorderDxfId="30" tableBorderDxfId="28" totalsRowBorderDxfId="27">
  <autoFilter ref="M9:M16"/>
  <tableColumns count="1">
    <tableColumn id="1" name="Column1" dataDxfId="2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List16" displayName="List16" ref="N9:N16" totalsRowShown="0" headerRowDxfId="25" dataDxfId="23" headerRowBorderDxfId="24" tableBorderDxfId="22" totalsRowBorderDxfId="21">
  <autoFilter ref="N9:N16"/>
  <tableColumns count="1">
    <tableColumn id="1" name="Column1" dataDxfId="2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6" name="List17" displayName="List17" ref="M9:M16" totalsRowShown="0" headerRowDxfId="19" dataDxfId="17" headerRowBorderDxfId="18" tableBorderDxfId="16" totalsRowBorderDxfId="15">
  <autoFilter ref="M9:M16"/>
  <tableColumns count="1">
    <tableColumn id="1" name="Column1" dataDxfId="1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7" name="List18" displayName="List18" ref="M9:M16" totalsRowShown="0" headerRowDxfId="13" dataDxfId="11" headerRowBorderDxfId="12" tableBorderDxfId="10" totalsRowBorderDxfId="9">
  <autoFilter ref="M9:M16"/>
  <tableColumns count="1">
    <tableColumn id="1" name="Column1" dataDxfId="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R36"/>
  <sheetViews>
    <sheetView workbookViewId="0">
      <pane xSplit="12" ySplit="19" topLeftCell="M20" activePane="bottomRight" state="frozen"/>
      <selection pane="topRight" activeCell="M1" sqref="M1"/>
      <selection pane="bottomLeft" activeCell="A20" sqref="A20"/>
      <selection pane="bottomRight" activeCell="I39" sqref="I39"/>
    </sheetView>
  </sheetViews>
  <sheetFormatPr defaultColWidth="9.1640625" defaultRowHeight="12.3" x14ac:dyDescent="0.4"/>
  <cols>
    <col min="1" max="1" width="24" style="11" customWidth="1"/>
    <col min="2" max="2" width="7.5546875" style="11" customWidth="1"/>
    <col min="3" max="3" width="26.44140625" style="11" customWidth="1"/>
    <col min="4" max="8" width="4.71875" style="21" customWidth="1"/>
    <col min="9" max="9" width="12.44140625" style="11" customWidth="1"/>
    <col min="10" max="10" width="10.5546875" style="11" customWidth="1"/>
    <col min="11" max="11" width="17" style="11" customWidth="1"/>
    <col min="12" max="12" width="9.1640625" style="11"/>
    <col min="13" max="13" width="16.27734375" style="11" customWidth="1"/>
    <col min="14" max="14" width="9.1640625" style="11"/>
    <col min="15" max="18" width="9.1640625" style="33" hidden="1" customWidth="1"/>
    <col min="19" max="16384" width="9.1640625" style="11"/>
  </cols>
  <sheetData>
    <row r="1" spans="1:18" ht="17.399999999999999" x14ac:dyDescent="0.55000000000000004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M1" s="47" t="s">
        <v>43</v>
      </c>
    </row>
    <row r="2" spans="1:18" ht="18.3" x14ac:dyDescent="0.85">
      <c r="A2" s="51" t="s">
        <v>67</v>
      </c>
      <c r="B2" s="51"/>
      <c r="C2" s="52"/>
      <c r="D2" s="52"/>
      <c r="E2" s="52"/>
      <c r="F2" s="52"/>
      <c r="G2" s="52"/>
      <c r="H2" s="52"/>
      <c r="I2" s="52"/>
      <c r="J2" s="52"/>
      <c r="K2" s="52"/>
      <c r="M2" s="47"/>
    </row>
    <row r="3" spans="1:18" ht="15" x14ac:dyDescent="0.5">
      <c r="A3" s="53" t="s">
        <v>40</v>
      </c>
      <c r="B3" s="53"/>
      <c r="C3" s="53"/>
      <c r="D3" s="53"/>
      <c r="E3" s="53"/>
      <c r="F3" s="53"/>
      <c r="G3" s="53"/>
      <c r="H3" s="53"/>
      <c r="I3" s="53"/>
      <c r="J3" s="53"/>
      <c r="K3" s="53"/>
      <c r="M3" s="47"/>
    </row>
    <row r="4" spans="1:18" x14ac:dyDescent="0.4">
      <c r="A4" s="54" t="s">
        <v>49</v>
      </c>
      <c r="B4" s="42"/>
      <c r="C4" s="42"/>
      <c r="D4" s="42"/>
      <c r="E4" s="42"/>
      <c r="F4" s="42"/>
      <c r="G4" s="42"/>
      <c r="H4" s="42"/>
      <c r="I4" s="42"/>
      <c r="J4" s="42"/>
      <c r="K4" s="42"/>
      <c r="M4" s="47"/>
    </row>
    <row r="5" spans="1:18" x14ac:dyDescent="0.4">
      <c r="A5" s="49" t="s">
        <v>26</v>
      </c>
      <c r="B5" s="49"/>
      <c r="C5" s="22">
        <f ca="1">NOW()</f>
        <v>42436.857247222222</v>
      </c>
      <c r="D5" s="42"/>
      <c r="E5" s="42"/>
      <c r="F5" s="42"/>
      <c r="G5" s="42"/>
      <c r="H5" s="42"/>
      <c r="I5" s="42"/>
      <c r="J5" s="23" t="s">
        <v>27</v>
      </c>
      <c r="K5" s="24">
        <f ca="1">NOW()</f>
        <v>42436.857247222222</v>
      </c>
      <c r="M5" s="12"/>
    </row>
    <row r="6" spans="1:18" s="28" customFormat="1" x14ac:dyDescent="0.4">
      <c r="A6" s="48" t="s">
        <v>45</v>
      </c>
      <c r="B6" s="48"/>
      <c r="C6" s="48"/>
      <c r="D6" s="48"/>
      <c r="E6" s="48"/>
      <c r="F6" s="48"/>
      <c r="G6" s="48"/>
      <c r="H6" s="48"/>
      <c r="I6" s="48"/>
      <c r="J6" s="43">
        <f>+I34</f>
        <v>1085800</v>
      </c>
      <c r="K6" s="44"/>
      <c r="M6" s="13"/>
      <c r="O6" s="34"/>
      <c r="P6" s="34"/>
      <c r="Q6" s="34"/>
      <c r="R6" s="34"/>
    </row>
    <row r="7" spans="1:18" x14ac:dyDescent="0.4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M7" s="12"/>
    </row>
    <row r="8" spans="1:18" s="28" customFormat="1" ht="66.75" customHeight="1" x14ac:dyDescent="0.4">
      <c r="A8" s="25" t="s">
        <v>0</v>
      </c>
      <c r="B8" s="26" t="s">
        <v>41</v>
      </c>
      <c r="C8" s="25" t="s">
        <v>1</v>
      </c>
      <c r="D8" s="27" t="s">
        <v>2</v>
      </c>
      <c r="E8" s="27" t="s">
        <v>3</v>
      </c>
      <c r="F8" s="27" t="s">
        <v>4</v>
      </c>
      <c r="G8" s="27" t="s">
        <v>5</v>
      </c>
      <c r="H8" s="27" t="s">
        <v>6</v>
      </c>
      <c r="I8" s="26" t="s">
        <v>7</v>
      </c>
      <c r="J8" s="26" t="s">
        <v>38</v>
      </c>
      <c r="K8" s="26" t="s">
        <v>39</v>
      </c>
      <c r="M8" s="13"/>
      <c r="O8" s="39" t="s">
        <v>65</v>
      </c>
      <c r="P8" s="39"/>
      <c r="Q8" s="39"/>
      <c r="R8" s="39"/>
    </row>
    <row r="9" spans="1:18" x14ac:dyDescent="0.4">
      <c r="A9" s="1" t="s">
        <v>25</v>
      </c>
      <c r="B9" s="2" t="s">
        <v>42</v>
      </c>
      <c r="C9" s="3" t="s">
        <v>8</v>
      </c>
      <c r="D9" s="5"/>
      <c r="E9" s="5" t="s">
        <v>42</v>
      </c>
      <c r="F9" s="2" t="s">
        <v>42</v>
      </c>
      <c r="G9" s="2" t="s">
        <v>42</v>
      </c>
      <c r="H9" s="2"/>
      <c r="I9" s="4">
        <v>20000</v>
      </c>
      <c r="J9" s="5" t="s">
        <v>42</v>
      </c>
      <c r="K9" s="6" t="s">
        <v>31</v>
      </c>
      <c r="M9" s="14" t="s">
        <v>35</v>
      </c>
      <c r="O9" s="33" t="b">
        <f>IF(D9="Y",1)</f>
        <v>0</v>
      </c>
      <c r="P9" s="33">
        <f t="shared" ref="P9:Q9" si="0">IF(E9="Y",1)</f>
        <v>1</v>
      </c>
      <c r="Q9" s="33">
        <f t="shared" si="0"/>
        <v>1</v>
      </c>
      <c r="R9" s="33">
        <f>+O9+P9+Q9</f>
        <v>2</v>
      </c>
    </row>
    <row r="10" spans="1:18" x14ac:dyDescent="0.4">
      <c r="A10" s="1" t="s">
        <v>24</v>
      </c>
      <c r="B10" s="2"/>
      <c r="C10" s="3" t="s">
        <v>9</v>
      </c>
      <c r="D10" s="5"/>
      <c r="E10" s="5" t="s">
        <v>42</v>
      </c>
      <c r="F10" s="2"/>
      <c r="G10" s="2"/>
      <c r="H10" s="2"/>
      <c r="I10" s="4">
        <v>8500</v>
      </c>
      <c r="J10" s="5"/>
      <c r="K10" s="6" t="s">
        <v>31</v>
      </c>
      <c r="M10" s="15" t="s">
        <v>31</v>
      </c>
      <c r="O10" s="33" t="b">
        <f t="shared" ref="O10:O33" si="1">IF(D10="Y",1)</f>
        <v>0</v>
      </c>
      <c r="P10" s="33">
        <f t="shared" ref="P10:P33" si="2">IF(E10="Y",1)</f>
        <v>1</v>
      </c>
      <c r="Q10" s="33" t="b">
        <f t="shared" ref="Q10:Q33" si="3">IF(F10="Y",1)</f>
        <v>0</v>
      </c>
      <c r="R10" s="33">
        <f t="shared" ref="R10:R33" si="4">+O10+P10+Q10</f>
        <v>1</v>
      </c>
    </row>
    <row r="11" spans="1:18" x14ac:dyDescent="0.4">
      <c r="A11" s="1" t="s">
        <v>23</v>
      </c>
      <c r="B11" s="2"/>
      <c r="C11" s="3" t="s">
        <v>10</v>
      </c>
      <c r="D11" s="5"/>
      <c r="E11" s="5" t="s">
        <v>42</v>
      </c>
      <c r="F11" s="2"/>
      <c r="G11" s="2"/>
      <c r="H11" s="2"/>
      <c r="I11" s="4">
        <v>65000</v>
      </c>
      <c r="J11" s="5"/>
      <c r="K11" s="6" t="s">
        <v>32</v>
      </c>
      <c r="M11" s="15" t="s">
        <v>34</v>
      </c>
      <c r="O11" s="33" t="b">
        <f t="shared" si="1"/>
        <v>0</v>
      </c>
      <c r="P11" s="33">
        <f t="shared" si="2"/>
        <v>1</v>
      </c>
      <c r="Q11" s="33" t="b">
        <f t="shared" si="3"/>
        <v>0</v>
      </c>
      <c r="R11" s="33">
        <f t="shared" si="4"/>
        <v>1</v>
      </c>
    </row>
    <row r="12" spans="1:18" x14ac:dyDescent="0.4">
      <c r="A12" s="1" t="s">
        <v>22</v>
      </c>
      <c r="B12" s="2" t="s">
        <v>42</v>
      </c>
      <c r="C12" s="3" t="s">
        <v>11</v>
      </c>
      <c r="D12" s="5"/>
      <c r="E12" s="5" t="s">
        <v>42</v>
      </c>
      <c r="F12" s="2"/>
      <c r="G12" s="2"/>
      <c r="H12" s="2"/>
      <c r="I12" s="4">
        <v>55000</v>
      </c>
      <c r="J12" s="5"/>
      <c r="K12" s="6"/>
      <c r="M12" s="15" t="s">
        <v>29</v>
      </c>
      <c r="O12" s="33" t="b">
        <f t="shared" si="1"/>
        <v>0</v>
      </c>
      <c r="P12" s="33">
        <f t="shared" si="2"/>
        <v>1</v>
      </c>
      <c r="Q12" s="33" t="b">
        <f t="shared" si="3"/>
        <v>0</v>
      </c>
      <c r="R12" s="33">
        <f t="shared" si="4"/>
        <v>1</v>
      </c>
    </row>
    <row r="13" spans="1:18" x14ac:dyDescent="0.4">
      <c r="A13" s="1" t="s">
        <v>21</v>
      </c>
      <c r="B13" s="2" t="s">
        <v>42</v>
      </c>
      <c r="C13" s="3" t="s">
        <v>12</v>
      </c>
      <c r="D13" s="5" t="s">
        <v>42</v>
      </c>
      <c r="E13" s="2"/>
      <c r="F13" s="2"/>
      <c r="G13" s="2"/>
      <c r="H13" s="2"/>
      <c r="I13" s="4">
        <v>150000</v>
      </c>
      <c r="J13" s="5"/>
      <c r="K13" s="6"/>
      <c r="M13" s="15" t="s">
        <v>30</v>
      </c>
      <c r="O13" s="33">
        <f t="shared" si="1"/>
        <v>1</v>
      </c>
      <c r="P13" s="33" t="b">
        <f t="shared" si="2"/>
        <v>0</v>
      </c>
      <c r="Q13" s="33" t="b">
        <f t="shared" si="3"/>
        <v>0</v>
      </c>
      <c r="R13" s="33">
        <f t="shared" si="4"/>
        <v>1</v>
      </c>
    </row>
    <row r="14" spans="1:18" x14ac:dyDescent="0.4">
      <c r="A14" s="1" t="s">
        <v>20</v>
      </c>
      <c r="B14" s="2" t="s">
        <v>42</v>
      </c>
      <c r="C14" s="3" t="s">
        <v>13</v>
      </c>
      <c r="D14" s="5" t="s">
        <v>42</v>
      </c>
      <c r="E14" s="2"/>
      <c r="F14" s="2"/>
      <c r="G14" s="2"/>
      <c r="H14" s="2"/>
      <c r="I14" s="4">
        <v>750000</v>
      </c>
      <c r="J14" s="5"/>
      <c r="K14" s="6"/>
      <c r="M14" s="16" t="s">
        <v>36</v>
      </c>
      <c r="O14" s="33">
        <f t="shared" si="1"/>
        <v>1</v>
      </c>
      <c r="P14" s="33" t="b">
        <f t="shared" si="2"/>
        <v>0</v>
      </c>
      <c r="Q14" s="33" t="b">
        <f t="shared" si="3"/>
        <v>0</v>
      </c>
      <c r="R14" s="33">
        <f t="shared" si="4"/>
        <v>1</v>
      </c>
    </row>
    <row r="15" spans="1:18" x14ac:dyDescent="0.4">
      <c r="A15" s="1" t="s">
        <v>19</v>
      </c>
      <c r="B15" s="2" t="s">
        <v>42</v>
      </c>
      <c r="C15" s="3" t="s">
        <v>14</v>
      </c>
      <c r="D15" s="5"/>
      <c r="E15" s="2"/>
      <c r="F15" s="5" t="s">
        <v>42</v>
      </c>
      <c r="G15" s="2"/>
      <c r="H15" s="2"/>
      <c r="I15" s="4">
        <v>15000</v>
      </c>
      <c r="J15" s="5"/>
      <c r="K15" s="6"/>
      <c r="M15" s="15" t="s">
        <v>32</v>
      </c>
      <c r="O15" s="33" t="b">
        <f t="shared" si="1"/>
        <v>0</v>
      </c>
      <c r="P15" s="33" t="b">
        <f t="shared" si="2"/>
        <v>0</v>
      </c>
      <c r="Q15" s="33">
        <f t="shared" si="3"/>
        <v>1</v>
      </c>
      <c r="R15" s="33">
        <f t="shared" si="4"/>
        <v>1</v>
      </c>
    </row>
    <row r="16" spans="1:18" x14ac:dyDescent="0.4">
      <c r="A16" s="1" t="s">
        <v>18</v>
      </c>
      <c r="B16" s="2" t="s">
        <v>42</v>
      </c>
      <c r="C16" s="3" t="s">
        <v>15</v>
      </c>
      <c r="D16" s="5"/>
      <c r="E16" s="2"/>
      <c r="F16" s="5" t="s">
        <v>42</v>
      </c>
      <c r="G16" s="2"/>
      <c r="H16" s="2"/>
      <c r="I16" s="4">
        <v>13000</v>
      </c>
      <c r="J16" s="5"/>
      <c r="K16" s="6"/>
      <c r="M16" s="17" t="s">
        <v>33</v>
      </c>
      <c r="O16" s="33" t="b">
        <f t="shared" si="1"/>
        <v>0</v>
      </c>
      <c r="P16" s="33" t="b">
        <f t="shared" si="2"/>
        <v>0</v>
      </c>
      <c r="Q16" s="33">
        <f t="shared" si="3"/>
        <v>1</v>
      </c>
      <c r="R16" s="33">
        <f t="shared" si="4"/>
        <v>1</v>
      </c>
    </row>
    <row r="17" spans="1:18" x14ac:dyDescent="0.4">
      <c r="A17" s="1" t="s">
        <v>17</v>
      </c>
      <c r="B17" s="2"/>
      <c r="C17" s="3" t="s">
        <v>16</v>
      </c>
      <c r="D17" s="5"/>
      <c r="E17" s="2"/>
      <c r="F17" s="5" t="s">
        <v>42</v>
      </c>
      <c r="G17" s="2"/>
      <c r="H17" s="2" t="s">
        <v>42</v>
      </c>
      <c r="I17" s="4">
        <v>9300</v>
      </c>
      <c r="J17" s="5"/>
      <c r="K17" s="6"/>
      <c r="M17" s="12"/>
      <c r="O17" s="33" t="b">
        <f t="shared" si="1"/>
        <v>0</v>
      </c>
      <c r="P17" s="33" t="b">
        <f t="shared" si="2"/>
        <v>0</v>
      </c>
      <c r="Q17" s="33">
        <f t="shared" si="3"/>
        <v>1</v>
      </c>
      <c r="R17" s="33">
        <f t="shared" si="4"/>
        <v>1</v>
      </c>
    </row>
    <row r="18" spans="1:18" x14ac:dyDescent="0.4">
      <c r="A18" s="1"/>
      <c r="B18" s="2"/>
      <c r="C18" s="1"/>
      <c r="D18" s="5"/>
      <c r="E18" s="2"/>
      <c r="F18" s="2"/>
      <c r="G18" s="2"/>
      <c r="H18" s="2"/>
      <c r="I18" s="4"/>
      <c r="J18" s="5"/>
      <c r="K18" s="6"/>
      <c r="M18" s="12"/>
      <c r="O18" s="33" t="b">
        <f t="shared" si="1"/>
        <v>0</v>
      </c>
      <c r="P18" s="33" t="b">
        <f t="shared" si="2"/>
        <v>0</v>
      </c>
      <c r="Q18" s="33" t="b">
        <f t="shared" si="3"/>
        <v>0</v>
      </c>
      <c r="R18" s="33">
        <f t="shared" si="4"/>
        <v>0</v>
      </c>
    </row>
    <row r="19" spans="1:18" x14ac:dyDescent="0.4">
      <c r="A19" s="1"/>
      <c r="B19" s="2"/>
      <c r="C19" s="2"/>
      <c r="D19" s="5"/>
      <c r="E19" s="2"/>
      <c r="F19" s="2"/>
      <c r="G19" s="2"/>
      <c r="H19" s="5"/>
      <c r="I19" s="6"/>
      <c r="J19" s="5"/>
      <c r="K19" s="6"/>
      <c r="M19" s="12"/>
      <c r="O19" s="33" t="b">
        <f t="shared" si="1"/>
        <v>0</v>
      </c>
      <c r="P19" s="33" t="b">
        <f t="shared" si="2"/>
        <v>0</v>
      </c>
      <c r="Q19" s="33" t="b">
        <f t="shared" si="3"/>
        <v>0</v>
      </c>
      <c r="R19" s="33">
        <f t="shared" si="4"/>
        <v>0</v>
      </c>
    </row>
    <row r="20" spans="1:18" x14ac:dyDescent="0.4">
      <c r="A20" s="1"/>
      <c r="B20" s="2"/>
      <c r="C20" s="2"/>
      <c r="D20" s="5"/>
      <c r="E20" s="2"/>
      <c r="F20" s="2"/>
      <c r="G20" s="2"/>
      <c r="H20" s="5"/>
      <c r="I20" s="6"/>
      <c r="J20" s="5"/>
      <c r="K20" s="6"/>
      <c r="M20" s="12"/>
      <c r="O20" s="33" t="b">
        <f t="shared" si="1"/>
        <v>0</v>
      </c>
      <c r="P20" s="33" t="b">
        <f t="shared" si="2"/>
        <v>0</v>
      </c>
      <c r="Q20" s="33" t="b">
        <f t="shared" si="3"/>
        <v>0</v>
      </c>
      <c r="R20" s="33">
        <f t="shared" si="4"/>
        <v>0</v>
      </c>
    </row>
    <row r="21" spans="1:18" x14ac:dyDescent="0.4">
      <c r="A21" s="1"/>
      <c r="B21" s="2"/>
      <c r="C21" s="1"/>
      <c r="D21" s="5"/>
      <c r="E21" s="5"/>
      <c r="F21" s="2"/>
      <c r="G21" s="2"/>
      <c r="H21" s="2"/>
      <c r="I21" s="4"/>
      <c r="J21" s="5"/>
      <c r="K21" s="6"/>
      <c r="M21" s="18" t="s">
        <v>42</v>
      </c>
      <c r="O21" s="33" t="b">
        <f t="shared" si="1"/>
        <v>0</v>
      </c>
      <c r="P21" s="33" t="b">
        <f t="shared" si="2"/>
        <v>0</v>
      </c>
      <c r="Q21" s="33" t="b">
        <f t="shared" si="3"/>
        <v>0</v>
      </c>
      <c r="R21" s="33">
        <f t="shared" si="4"/>
        <v>0</v>
      </c>
    </row>
    <row r="22" spans="1:18" x14ac:dyDescent="0.4">
      <c r="A22" s="7"/>
      <c r="B22" s="2"/>
      <c r="C22" s="1"/>
      <c r="D22" s="2"/>
      <c r="E22" s="5"/>
      <c r="F22" s="2"/>
      <c r="G22" s="2"/>
      <c r="H22" s="2"/>
      <c r="I22" s="4"/>
      <c r="J22" s="5"/>
      <c r="K22" s="6"/>
      <c r="M22" s="18"/>
      <c r="O22" s="33" t="b">
        <f t="shared" si="1"/>
        <v>0</v>
      </c>
      <c r="P22" s="33" t="b">
        <f t="shared" si="2"/>
        <v>0</v>
      </c>
      <c r="Q22" s="33" t="b">
        <f t="shared" si="3"/>
        <v>0</v>
      </c>
      <c r="R22" s="33">
        <f t="shared" si="4"/>
        <v>0</v>
      </c>
    </row>
    <row r="23" spans="1:18" x14ac:dyDescent="0.4">
      <c r="A23" s="8"/>
      <c r="B23" s="2"/>
      <c r="C23" s="1"/>
      <c r="D23" s="2"/>
      <c r="E23" s="5"/>
      <c r="F23" s="2"/>
      <c r="G23" s="2"/>
      <c r="H23" s="2"/>
      <c r="I23" s="4"/>
      <c r="J23" s="5"/>
      <c r="K23" s="6"/>
      <c r="M23" s="12"/>
      <c r="O23" s="33" t="b">
        <f t="shared" si="1"/>
        <v>0</v>
      </c>
      <c r="P23" s="33" t="b">
        <f t="shared" si="2"/>
        <v>0</v>
      </c>
      <c r="Q23" s="33" t="b">
        <f t="shared" si="3"/>
        <v>0</v>
      </c>
      <c r="R23" s="33">
        <f t="shared" si="4"/>
        <v>0</v>
      </c>
    </row>
    <row r="24" spans="1:18" x14ac:dyDescent="0.4">
      <c r="A24" s="9"/>
      <c r="B24" s="2"/>
      <c r="C24" s="1"/>
      <c r="D24" s="2"/>
      <c r="E24" s="5"/>
      <c r="F24" s="2"/>
      <c r="G24" s="2"/>
      <c r="H24" s="2"/>
      <c r="I24" s="4"/>
      <c r="J24" s="5"/>
      <c r="K24" s="6"/>
      <c r="M24" s="12"/>
      <c r="O24" s="33" t="b">
        <f t="shared" si="1"/>
        <v>0</v>
      </c>
      <c r="P24" s="33" t="b">
        <f t="shared" si="2"/>
        <v>0</v>
      </c>
      <c r="Q24" s="33" t="b">
        <f t="shared" si="3"/>
        <v>0</v>
      </c>
      <c r="R24" s="33">
        <f t="shared" si="4"/>
        <v>0</v>
      </c>
    </row>
    <row r="25" spans="1:18" x14ac:dyDescent="0.4">
      <c r="A25" s="9"/>
      <c r="B25" s="2"/>
      <c r="C25" s="1"/>
      <c r="D25" s="2"/>
      <c r="E25" s="5"/>
      <c r="F25" s="2"/>
      <c r="G25" s="2"/>
      <c r="H25" s="2"/>
      <c r="I25" s="4"/>
      <c r="J25" s="5"/>
      <c r="K25" s="6"/>
      <c r="M25" s="12"/>
      <c r="O25" s="33" t="b">
        <f t="shared" si="1"/>
        <v>0</v>
      </c>
      <c r="P25" s="33" t="b">
        <f t="shared" si="2"/>
        <v>0</v>
      </c>
      <c r="Q25" s="33" t="b">
        <f t="shared" si="3"/>
        <v>0</v>
      </c>
      <c r="R25" s="33">
        <f t="shared" si="4"/>
        <v>0</v>
      </c>
    </row>
    <row r="26" spans="1:18" x14ac:dyDescent="0.4">
      <c r="A26" s="1"/>
      <c r="B26" s="2"/>
      <c r="C26" s="1"/>
      <c r="D26" s="2"/>
      <c r="E26" s="5"/>
      <c r="F26" s="2"/>
      <c r="G26" s="2"/>
      <c r="H26" s="2"/>
      <c r="I26" s="4"/>
      <c r="J26" s="5"/>
      <c r="K26" s="6"/>
      <c r="M26" s="12"/>
      <c r="O26" s="33" t="b">
        <f t="shared" si="1"/>
        <v>0</v>
      </c>
      <c r="P26" s="33" t="b">
        <f t="shared" si="2"/>
        <v>0</v>
      </c>
      <c r="Q26" s="33" t="b">
        <f t="shared" si="3"/>
        <v>0</v>
      </c>
      <c r="R26" s="33">
        <f t="shared" si="4"/>
        <v>0</v>
      </c>
    </row>
    <row r="27" spans="1:18" x14ac:dyDescent="0.4">
      <c r="A27" s="1"/>
      <c r="B27" s="2"/>
      <c r="C27" s="1"/>
      <c r="D27" s="2"/>
      <c r="E27" s="5"/>
      <c r="F27" s="2"/>
      <c r="G27" s="2"/>
      <c r="H27" s="2"/>
      <c r="I27" s="4"/>
      <c r="J27" s="5"/>
      <c r="K27" s="6"/>
      <c r="M27" s="12"/>
      <c r="O27" s="33" t="b">
        <f t="shared" si="1"/>
        <v>0</v>
      </c>
      <c r="P27" s="33" t="b">
        <f t="shared" si="2"/>
        <v>0</v>
      </c>
      <c r="Q27" s="33" t="b">
        <f t="shared" si="3"/>
        <v>0</v>
      </c>
      <c r="R27" s="33">
        <f t="shared" si="4"/>
        <v>0</v>
      </c>
    </row>
    <row r="28" spans="1:18" x14ac:dyDescent="0.4">
      <c r="A28" s="1"/>
      <c r="B28" s="2"/>
      <c r="C28" s="1"/>
      <c r="D28" s="2"/>
      <c r="E28" s="5"/>
      <c r="F28" s="2"/>
      <c r="G28" s="2"/>
      <c r="H28" s="2"/>
      <c r="I28" s="4"/>
      <c r="J28" s="5"/>
      <c r="K28" s="6"/>
      <c r="M28" s="12"/>
      <c r="O28" s="33" t="b">
        <f t="shared" si="1"/>
        <v>0</v>
      </c>
      <c r="P28" s="33" t="b">
        <f t="shared" si="2"/>
        <v>0</v>
      </c>
      <c r="Q28" s="33" t="b">
        <f t="shared" si="3"/>
        <v>0</v>
      </c>
      <c r="R28" s="33">
        <f t="shared" si="4"/>
        <v>0</v>
      </c>
    </row>
    <row r="29" spans="1:18" x14ac:dyDescent="0.4">
      <c r="A29" s="1"/>
      <c r="B29" s="2"/>
      <c r="C29" s="1"/>
      <c r="D29" s="5"/>
      <c r="E29" s="5"/>
      <c r="F29" s="5"/>
      <c r="G29" s="2"/>
      <c r="H29" s="2"/>
      <c r="I29" s="4"/>
      <c r="J29" s="5"/>
      <c r="K29" s="6"/>
      <c r="M29" s="12"/>
      <c r="O29" s="33" t="b">
        <f t="shared" si="1"/>
        <v>0</v>
      </c>
      <c r="P29" s="33" t="b">
        <f t="shared" si="2"/>
        <v>0</v>
      </c>
      <c r="Q29" s="33" t="b">
        <f t="shared" si="3"/>
        <v>0</v>
      </c>
      <c r="R29" s="33">
        <f t="shared" si="4"/>
        <v>0</v>
      </c>
    </row>
    <row r="30" spans="1:18" x14ac:dyDescent="0.4">
      <c r="A30" s="1"/>
      <c r="B30" s="2"/>
      <c r="C30" s="1"/>
      <c r="D30" s="5"/>
      <c r="E30" s="5"/>
      <c r="F30" s="2"/>
      <c r="G30" s="2"/>
      <c r="H30" s="2"/>
      <c r="I30" s="4"/>
      <c r="J30" s="5"/>
      <c r="K30" s="6"/>
      <c r="M30" s="12"/>
      <c r="O30" s="33" t="b">
        <f t="shared" si="1"/>
        <v>0</v>
      </c>
      <c r="P30" s="33" t="b">
        <f t="shared" si="2"/>
        <v>0</v>
      </c>
      <c r="Q30" s="33" t="b">
        <f t="shared" si="3"/>
        <v>0</v>
      </c>
      <c r="R30" s="33">
        <f t="shared" si="4"/>
        <v>0</v>
      </c>
    </row>
    <row r="31" spans="1:18" x14ac:dyDescent="0.4">
      <c r="A31" s="1"/>
      <c r="B31" s="2"/>
      <c r="C31" s="1"/>
      <c r="D31" s="5"/>
      <c r="E31" s="5"/>
      <c r="F31" s="2"/>
      <c r="G31" s="2"/>
      <c r="H31" s="2"/>
      <c r="I31" s="4"/>
      <c r="J31" s="5"/>
      <c r="K31" s="6"/>
      <c r="M31" s="12"/>
      <c r="O31" s="33" t="b">
        <f t="shared" si="1"/>
        <v>0</v>
      </c>
      <c r="P31" s="33" t="b">
        <f t="shared" si="2"/>
        <v>0</v>
      </c>
      <c r="Q31" s="33" t="b">
        <f t="shared" si="3"/>
        <v>0</v>
      </c>
      <c r="R31" s="33">
        <f t="shared" si="4"/>
        <v>0</v>
      </c>
    </row>
    <row r="32" spans="1:18" x14ac:dyDescent="0.4">
      <c r="A32" s="1"/>
      <c r="B32" s="2"/>
      <c r="C32" s="1"/>
      <c r="D32" s="5"/>
      <c r="E32" s="5"/>
      <c r="F32" s="2"/>
      <c r="G32" s="2"/>
      <c r="H32" s="2"/>
      <c r="I32" s="4"/>
      <c r="J32" s="5"/>
      <c r="K32" s="6"/>
      <c r="M32" s="12"/>
      <c r="O32" s="33" t="b">
        <f t="shared" si="1"/>
        <v>0</v>
      </c>
      <c r="P32" s="33" t="b">
        <f t="shared" si="2"/>
        <v>0</v>
      </c>
      <c r="Q32" s="33" t="b">
        <f t="shared" si="3"/>
        <v>0</v>
      </c>
      <c r="R32" s="33">
        <f t="shared" si="4"/>
        <v>0</v>
      </c>
    </row>
    <row r="33" spans="1:18" x14ac:dyDescent="0.4">
      <c r="A33" s="1"/>
      <c r="B33" s="2"/>
      <c r="C33" s="1"/>
      <c r="D33" s="5"/>
      <c r="E33" s="5"/>
      <c r="F33" s="2"/>
      <c r="G33" s="2"/>
      <c r="H33" s="2"/>
      <c r="I33" s="4"/>
      <c r="J33" s="5"/>
      <c r="K33" s="6"/>
      <c r="M33" s="12"/>
      <c r="O33" s="33" t="b">
        <f t="shared" si="1"/>
        <v>0</v>
      </c>
      <c r="P33" s="33" t="b">
        <f t="shared" si="2"/>
        <v>0</v>
      </c>
      <c r="Q33" s="33" t="b">
        <f t="shared" si="3"/>
        <v>0</v>
      </c>
      <c r="R33" s="33">
        <f t="shared" si="4"/>
        <v>0</v>
      </c>
    </row>
    <row r="34" spans="1:18" x14ac:dyDescent="0.4">
      <c r="A34" s="45" t="s">
        <v>63</v>
      </c>
      <c r="B34" s="46"/>
      <c r="C34" s="29">
        <f>COUNTA(A9:A33)</f>
        <v>9</v>
      </c>
      <c r="D34" s="29">
        <f>COUNTA(D9:D33)</f>
        <v>2</v>
      </c>
      <c r="E34" s="29">
        <f t="shared" ref="E34:H34" si="5">COUNTA(E9:E33)</f>
        <v>4</v>
      </c>
      <c r="F34" s="29">
        <f t="shared" si="5"/>
        <v>4</v>
      </c>
      <c r="G34" s="30">
        <f t="shared" si="5"/>
        <v>1</v>
      </c>
      <c r="H34" s="30">
        <f t="shared" si="5"/>
        <v>1</v>
      </c>
      <c r="I34" s="31">
        <f>SUM(I9:I33)</f>
        <v>1085800</v>
      </c>
      <c r="J34" s="40"/>
      <c r="K34" s="40"/>
      <c r="M34" s="12"/>
    </row>
    <row r="35" spans="1:18" x14ac:dyDescent="0.4">
      <c r="A35" s="10" t="s">
        <v>37</v>
      </c>
    </row>
    <row r="36" spans="1:18" x14ac:dyDescent="0.4">
      <c r="K36" s="32" t="s">
        <v>44</v>
      </c>
    </row>
  </sheetData>
  <sheetProtection selectLockedCells="1"/>
  <mergeCells count="13">
    <mergeCell ref="M1:M4"/>
    <mergeCell ref="A6:I6"/>
    <mergeCell ref="A5:B5"/>
    <mergeCell ref="A1:K1"/>
    <mergeCell ref="A2:K2"/>
    <mergeCell ref="A3:K3"/>
    <mergeCell ref="A4:K4"/>
    <mergeCell ref="O8:R8"/>
    <mergeCell ref="J34:K34"/>
    <mergeCell ref="A7:K7"/>
    <mergeCell ref="D5:I5"/>
    <mergeCell ref="J6:K6"/>
    <mergeCell ref="A34:B34"/>
  </mergeCells>
  <phoneticPr fontId="0" type="noConversion"/>
  <conditionalFormatting sqref="D9:F9">
    <cfRule type="expression" dxfId="7" priority="2">
      <formula>$R9&gt;1</formula>
    </cfRule>
  </conditionalFormatting>
  <conditionalFormatting sqref="D10:F33">
    <cfRule type="expression" dxfId="6" priority="1">
      <formula>$R10&gt;1</formula>
    </cfRule>
  </conditionalFormatting>
  <dataValidations count="2">
    <dataValidation type="list" allowBlank="1" showInputMessage="1" showErrorMessage="1" sqref="K9:K33 I19:I20">
      <formula1>$M$10:$M$16</formula1>
    </dataValidation>
    <dataValidation type="list" allowBlank="1" showInputMessage="1" showErrorMessage="1" sqref="J9:J33 B9:B33 D9:H33">
      <formula1>$M$21:$M$22</formula1>
    </dataValidation>
  </dataValidations>
  <printOptions horizontalCentered="1" gridLines="1"/>
  <pageMargins left="0.75" right="0.75" top="0.5" bottom="1" header="0.5" footer="0.5"/>
  <pageSetup orientation="landscape" r:id="rId1"/>
  <headerFooter alignWithMargins="0">
    <oddFooter>&amp;L&amp;D  &amp;T   &amp;P of &amp;N Pages&amp;R&amp;6&amp;Z&amp;F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6"/>
  <sheetViews>
    <sheetView tabSelected="1" workbookViewId="0">
      <selection activeCell="A3" sqref="A3:L3"/>
    </sheetView>
  </sheetViews>
  <sheetFormatPr defaultColWidth="9.1640625" defaultRowHeight="12.3" x14ac:dyDescent="0.4"/>
  <cols>
    <col min="1" max="1" width="24" style="11" customWidth="1"/>
    <col min="2" max="2" width="5.94140625" style="11" customWidth="1"/>
    <col min="3" max="3" width="7.5546875" style="11" customWidth="1"/>
    <col min="4" max="4" width="26.44140625" style="11" customWidth="1"/>
    <col min="5" max="9" width="4.71875" style="21" customWidth="1"/>
    <col min="10" max="10" width="12.44140625" style="11" customWidth="1"/>
    <col min="11" max="11" width="10.5546875" style="11" customWidth="1"/>
    <col min="12" max="12" width="17" style="11" customWidth="1"/>
    <col min="13" max="13" width="9.1640625" style="11"/>
    <col min="14" max="14" width="16.27734375" style="11" customWidth="1"/>
    <col min="15" max="15" width="9.1640625" style="11"/>
    <col min="16" max="19" width="0" style="33" hidden="1" customWidth="1"/>
    <col min="20" max="16384" width="9.1640625" style="11"/>
  </cols>
  <sheetData>
    <row r="1" spans="1:19" ht="17.399999999999999" x14ac:dyDescent="0.55000000000000004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N1" s="47" t="s">
        <v>43</v>
      </c>
    </row>
    <row r="2" spans="1:19" ht="18.3" x14ac:dyDescent="0.85">
      <c r="A2" s="51" t="s">
        <v>68</v>
      </c>
      <c r="B2" s="51"/>
      <c r="C2" s="51"/>
      <c r="D2" s="52"/>
      <c r="E2" s="52"/>
      <c r="F2" s="52"/>
      <c r="G2" s="52"/>
      <c r="H2" s="52"/>
      <c r="I2" s="52"/>
      <c r="J2" s="52"/>
      <c r="K2" s="52"/>
      <c r="L2" s="52"/>
      <c r="N2" s="47"/>
    </row>
    <row r="3" spans="1:19" ht="15" x14ac:dyDescent="0.5">
      <c r="A3" s="53" t="s">
        <v>47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N3" s="47"/>
    </row>
    <row r="4" spans="1:19" x14ac:dyDescent="0.4">
      <c r="A4" s="54" t="s">
        <v>49</v>
      </c>
      <c r="B4" s="54"/>
      <c r="C4" s="42"/>
      <c r="D4" s="42"/>
      <c r="E4" s="42"/>
      <c r="F4" s="42"/>
      <c r="G4" s="42"/>
      <c r="H4" s="42"/>
      <c r="I4" s="42"/>
      <c r="J4" s="42"/>
      <c r="K4" s="42"/>
      <c r="L4" s="42"/>
      <c r="N4" s="47"/>
    </row>
    <row r="5" spans="1:19" x14ac:dyDescent="0.4">
      <c r="A5" s="49" t="s">
        <v>26</v>
      </c>
      <c r="B5" s="49"/>
      <c r="C5" s="49"/>
      <c r="D5" s="22">
        <f ca="1">NOW()</f>
        <v>42436.857247222222</v>
      </c>
      <c r="E5" s="42"/>
      <c r="F5" s="42"/>
      <c r="G5" s="42"/>
      <c r="H5" s="42"/>
      <c r="I5" s="42"/>
      <c r="J5" s="42"/>
      <c r="K5" s="23" t="s">
        <v>27</v>
      </c>
      <c r="L5" s="24">
        <f ca="1">NOW()</f>
        <v>42436.857247222222</v>
      </c>
      <c r="N5" s="12"/>
    </row>
    <row r="6" spans="1:19" s="28" customFormat="1" x14ac:dyDescent="0.4">
      <c r="A6" s="48" t="s">
        <v>46</v>
      </c>
      <c r="B6" s="48"/>
      <c r="C6" s="48"/>
      <c r="D6" s="48"/>
      <c r="E6" s="48"/>
      <c r="F6" s="48"/>
      <c r="G6" s="48"/>
      <c r="H6" s="48"/>
      <c r="I6" s="48"/>
      <c r="J6" s="48"/>
      <c r="K6" s="43">
        <f>+J34</f>
        <v>298500</v>
      </c>
      <c r="L6" s="44"/>
      <c r="N6" s="13"/>
      <c r="P6" s="34"/>
      <c r="Q6" s="34"/>
      <c r="R6" s="34"/>
      <c r="S6" s="34"/>
    </row>
    <row r="7" spans="1:19" x14ac:dyDescent="0.4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N7" s="12"/>
    </row>
    <row r="8" spans="1:19" s="28" customFormat="1" ht="66.75" customHeight="1" x14ac:dyDescent="0.4">
      <c r="A8" s="25" t="s">
        <v>0</v>
      </c>
      <c r="B8" s="26" t="s">
        <v>92</v>
      </c>
      <c r="C8" s="26" t="s">
        <v>41</v>
      </c>
      <c r="D8" s="25" t="s">
        <v>1</v>
      </c>
      <c r="E8" s="27" t="s">
        <v>2</v>
      </c>
      <c r="F8" s="27" t="s">
        <v>3</v>
      </c>
      <c r="G8" s="27" t="s">
        <v>4</v>
      </c>
      <c r="H8" s="27" t="s">
        <v>5</v>
      </c>
      <c r="I8" s="27" t="s">
        <v>6</v>
      </c>
      <c r="J8" s="26" t="s">
        <v>7</v>
      </c>
      <c r="K8" s="26" t="s">
        <v>38</v>
      </c>
      <c r="L8" s="26" t="s">
        <v>39</v>
      </c>
      <c r="N8" s="13"/>
      <c r="P8" s="39" t="s">
        <v>66</v>
      </c>
      <c r="Q8" s="39"/>
      <c r="R8" s="39"/>
      <c r="S8" s="39"/>
    </row>
    <row r="9" spans="1:19" x14ac:dyDescent="0.4">
      <c r="A9" s="6" t="s">
        <v>87</v>
      </c>
      <c r="B9" s="6">
        <v>24</v>
      </c>
      <c r="C9" s="2" t="s">
        <v>42</v>
      </c>
      <c r="D9" s="3" t="s">
        <v>93</v>
      </c>
      <c r="E9" s="5" t="s">
        <v>64</v>
      </c>
      <c r="F9" s="5"/>
      <c r="G9" s="5" t="s">
        <v>64</v>
      </c>
      <c r="H9" s="5" t="s">
        <v>42</v>
      </c>
      <c r="I9" s="2"/>
      <c r="J9" s="4">
        <v>20000</v>
      </c>
      <c r="K9" s="5" t="s">
        <v>42</v>
      </c>
      <c r="L9" s="6" t="s">
        <v>31</v>
      </c>
      <c r="N9" s="14" t="s">
        <v>35</v>
      </c>
      <c r="P9" s="33">
        <f>IF(E9="Y",1)</f>
        <v>1</v>
      </c>
      <c r="Q9" s="33" t="b">
        <f t="shared" ref="Q9:R9" si="0">IF(F9="Y",1)</f>
        <v>0</v>
      </c>
      <c r="R9" s="33">
        <f t="shared" si="0"/>
        <v>1</v>
      </c>
      <c r="S9" s="33">
        <f>SUM(P9:R9)</f>
        <v>2</v>
      </c>
    </row>
    <row r="10" spans="1:19" x14ac:dyDescent="0.4">
      <c r="A10" s="6" t="s">
        <v>88</v>
      </c>
      <c r="B10" s="6">
        <v>15</v>
      </c>
      <c r="C10" s="2"/>
      <c r="D10" s="3" t="s">
        <v>94</v>
      </c>
      <c r="E10" s="5"/>
      <c r="F10" s="5"/>
      <c r="G10" s="5" t="s">
        <v>64</v>
      </c>
      <c r="H10" s="2"/>
      <c r="I10" s="5" t="s">
        <v>42</v>
      </c>
      <c r="J10" s="4">
        <v>8500</v>
      </c>
      <c r="K10" s="5"/>
      <c r="L10" s="6" t="s">
        <v>31</v>
      </c>
      <c r="N10" s="15" t="s">
        <v>31</v>
      </c>
      <c r="P10" s="33" t="b">
        <f t="shared" ref="P10:P33" si="1">IF(E10="Y",1)</f>
        <v>0</v>
      </c>
      <c r="Q10" s="33" t="b">
        <f t="shared" ref="Q10:Q33" si="2">IF(F10="Y",1)</f>
        <v>0</v>
      </c>
      <c r="R10" s="33">
        <f t="shared" ref="R10:R33" si="3">IF(G10="Y",1)</f>
        <v>1</v>
      </c>
      <c r="S10" s="33">
        <f t="shared" ref="S10:S33" si="4">SUM(P10:R10)</f>
        <v>1</v>
      </c>
    </row>
    <row r="11" spans="1:19" x14ac:dyDescent="0.4">
      <c r="A11" s="6" t="s">
        <v>89</v>
      </c>
      <c r="B11" s="6">
        <v>12</v>
      </c>
      <c r="C11" s="2"/>
      <c r="D11" s="3" t="s">
        <v>95</v>
      </c>
      <c r="E11" s="5"/>
      <c r="F11" s="5" t="s">
        <v>64</v>
      </c>
      <c r="G11" s="5"/>
      <c r="H11" s="2"/>
      <c r="I11" s="2"/>
      <c r="J11" s="4">
        <v>65000</v>
      </c>
      <c r="K11" s="5"/>
      <c r="L11" s="6" t="s">
        <v>32</v>
      </c>
      <c r="N11" s="15" t="s">
        <v>34</v>
      </c>
      <c r="P11" s="33" t="b">
        <f t="shared" si="1"/>
        <v>0</v>
      </c>
      <c r="Q11" s="33">
        <f t="shared" si="2"/>
        <v>1</v>
      </c>
      <c r="R11" s="33" t="b">
        <f t="shared" si="3"/>
        <v>0</v>
      </c>
      <c r="S11" s="33">
        <f t="shared" si="4"/>
        <v>1</v>
      </c>
    </row>
    <row r="12" spans="1:19" x14ac:dyDescent="0.4">
      <c r="A12" s="6" t="s">
        <v>90</v>
      </c>
      <c r="B12" s="6">
        <v>60</v>
      </c>
      <c r="C12" s="2" t="s">
        <v>42</v>
      </c>
      <c r="D12" s="3" t="s">
        <v>96</v>
      </c>
      <c r="E12" s="5"/>
      <c r="F12" s="5" t="s">
        <v>64</v>
      </c>
      <c r="G12" s="5"/>
      <c r="H12" s="2"/>
      <c r="I12" s="2"/>
      <c r="J12" s="4">
        <v>55000</v>
      </c>
      <c r="K12" s="5"/>
      <c r="L12" s="6"/>
      <c r="N12" s="15" t="s">
        <v>29</v>
      </c>
      <c r="P12" s="33" t="b">
        <f t="shared" si="1"/>
        <v>0</v>
      </c>
      <c r="Q12" s="33">
        <f t="shared" si="2"/>
        <v>1</v>
      </c>
      <c r="R12" s="33" t="b">
        <f t="shared" si="3"/>
        <v>0</v>
      </c>
      <c r="S12" s="33">
        <f t="shared" si="4"/>
        <v>1</v>
      </c>
    </row>
    <row r="13" spans="1:19" x14ac:dyDescent="0.4">
      <c r="A13" s="6" t="s">
        <v>91</v>
      </c>
      <c r="B13" s="6">
        <v>32</v>
      </c>
      <c r="C13" s="2" t="s">
        <v>42</v>
      </c>
      <c r="D13" s="3" t="s">
        <v>97</v>
      </c>
      <c r="E13" s="5" t="s">
        <v>64</v>
      </c>
      <c r="F13" s="5"/>
      <c r="G13" s="5"/>
      <c r="H13" s="2"/>
      <c r="I13" s="2"/>
      <c r="J13" s="4">
        <v>150000</v>
      </c>
      <c r="K13" s="5"/>
      <c r="L13" s="6"/>
      <c r="N13" s="15" t="s">
        <v>30</v>
      </c>
      <c r="P13" s="33">
        <f t="shared" si="1"/>
        <v>1</v>
      </c>
      <c r="Q13" s="33" t="b">
        <f t="shared" si="2"/>
        <v>0</v>
      </c>
      <c r="R13" s="33" t="b">
        <f t="shared" si="3"/>
        <v>0</v>
      </c>
      <c r="S13" s="33">
        <f t="shared" si="4"/>
        <v>1</v>
      </c>
    </row>
    <row r="14" spans="1:19" x14ac:dyDescent="0.4">
      <c r="A14" s="1"/>
      <c r="B14" s="1"/>
      <c r="C14" s="2"/>
      <c r="D14" s="3"/>
      <c r="E14" s="5"/>
      <c r="F14" s="5"/>
      <c r="G14" s="5"/>
      <c r="H14" s="2"/>
      <c r="I14" s="2"/>
      <c r="J14" s="4"/>
      <c r="K14" s="5"/>
      <c r="L14" s="6"/>
      <c r="N14" s="16" t="s">
        <v>36</v>
      </c>
      <c r="P14" s="33" t="b">
        <f t="shared" si="1"/>
        <v>0</v>
      </c>
      <c r="Q14" s="33" t="b">
        <f t="shared" si="2"/>
        <v>0</v>
      </c>
      <c r="R14" s="33" t="b">
        <f t="shared" si="3"/>
        <v>0</v>
      </c>
      <c r="S14" s="33">
        <f t="shared" si="4"/>
        <v>0</v>
      </c>
    </row>
    <row r="15" spans="1:19" x14ac:dyDescent="0.4">
      <c r="A15" s="1"/>
      <c r="B15" s="1"/>
      <c r="C15" s="2"/>
      <c r="D15" s="3"/>
      <c r="E15" s="5"/>
      <c r="F15" s="5"/>
      <c r="G15" s="5"/>
      <c r="H15" s="2"/>
      <c r="I15" s="2"/>
      <c r="J15" s="4"/>
      <c r="K15" s="5"/>
      <c r="L15" s="6"/>
      <c r="N15" s="15" t="s">
        <v>32</v>
      </c>
      <c r="P15" s="33" t="b">
        <f t="shared" si="1"/>
        <v>0</v>
      </c>
      <c r="Q15" s="33" t="b">
        <f t="shared" si="2"/>
        <v>0</v>
      </c>
      <c r="R15" s="33" t="b">
        <f t="shared" si="3"/>
        <v>0</v>
      </c>
      <c r="S15" s="33">
        <f t="shared" si="4"/>
        <v>0</v>
      </c>
    </row>
    <row r="16" spans="1:19" x14ac:dyDescent="0.4">
      <c r="A16" s="1"/>
      <c r="B16" s="1"/>
      <c r="C16" s="2"/>
      <c r="D16" s="3"/>
      <c r="E16" s="5"/>
      <c r="F16" s="5"/>
      <c r="G16" s="5"/>
      <c r="H16" s="2"/>
      <c r="I16" s="2"/>
      <c r="J16" s="4"/>
      <c r="K16" s="5"/>
      <c r="L16" s="6"/>
      <c r="N16" s="17" t="s">
        <v>33</v>
      </c>
      <c r="P16" s="33" t="b">
        <f t="shared" si="1"/>
        <v>0</v>
      </c>
      <c r="Q16" s="33" t="b">
        <f t="shared" si="2"/>
        <v>0</v>
      </c>
      <c r="R16" s="33" t="b">
        <f t="shared" si="3"/>
        <v>0</v>
      </c>
      <c r="S16" s="33">
        <f t="shared" si="4"/>
        <v>0</v>
      </c>
    </row>
    <row r="17" spans="1:19" x14ac:dyDescent="0.4">
      <c r="A17" s="1"/>
      <c r="B17" s="1"/>
      <c r="C17" s="2"/>
      <c r="D17" s="3"/>
      <c r="E17" s="5"/>
      <c r="F17" s="5"/>
      <c r="G17" s="5"/>
      <c r="H17" s="2"/>
      <c r="I17" s="2"/>
      <c r="J17" s="4"/>
      <c r="K17" s="5"/>
      <c r="L17" s="6"/>
      <c r="N17" s="12"/>
      <c r="P17" s="33" t="b">
        <f t="shared" si="1"/>
        <v>0</v>
      </c>
      <c r="Q17" s="33" t="b">
        <f t="shared" si="2"/>
        <v>0</v>
      </c>
      <c r="R17" s="33" t="b">
        <f t="shared" si="3"/>
        <v>0</v>
      </c>
      <c r="S17" s="33">
        <f t="shared" si="4"/>
        <v>0</v>
      </c>
    </row>
    <row r="18" spans="1:19" x14ac:dyDescent="0.4">
      <c r="A18" s="1"/>
      <c r="B18" s="1"/>
      <c r="C18" s="2"/>
      <c r="D18" s="1"/>
      <c r="E18" s="5"/>
      <c r="F18" s="5"/>
      <c r="G18" s="5"/>
      <c r="H18" s="2"/>
      <c r="I18" s="2"/>
      <c r="J18" s="4"/>
      <c r="K18" s="5"/>
      <c r="L18" s="6"/>
      <c r="N18" s="12"/>
      <c r="P18" s="33" t="b">
        <f t="shared" si="1"/>
        <v>0</v>
      </c>
      <c r="Q18" s="33" t="b">
        <f t="shared" si="2"/>
        <v>0</v>
      </c>
      <c r="R18" s="33" t="b">
        <f t="shared" si="3"/>
        <v>0</v>
      </c>
      <c r="S18" s="33">
        <f t="shared" si="4"/>
        <v>0</v>
      </c>
    </row>
    <row r="19" spans="1:19" x14ac:dyDescent="0.4">
      <c r="A19" s="1"/>
      <c r="B19" s="1"/>
      <c r="C19" s="2"/>
      <c r="D19" s="2"/>
      <c r="E19" s="5"/>
      <c r="F19" s="5"/>
      <c r="G19" s="5"/>
      <c r="H19" s="2"/>
      <c r="I19" s="5"/>
      <c r="J19" s="6"/>
      <c r="K19" s="5"/>
      <c r="L19" s="6"/>
      <c r="N19" s="12"/>
      <c r="P19" s="33" t="b">
        <f t="shared" si="1"/>
        <v>0</v>
      </c>
      <c r="Q19" s="33" t="b">
        <f t="shared" si="2"/>
        <v>0</v>
      </c>
      <c r="R19" s="33" t="b">
        <f t="shared" si="3"/>
        <v>0</v>
      </c>
      <c r="S19" s="33">
        <f t="shared" si="4"/>
        <v>0</v>
      </c>
    </row>
    <row r="20" spans="1:19" x14ac:dyDescent="0.4">
      <c r="A20" s="1"/>
      <c r="B20" s="1"/>
      <c r="C20" s="2"/>
      <c r="D20" s="2"/>
      <c r="E20" s="5"/>
      <c r="F20" s="5"/>
      <c r="G20" s="5"/>
      <c r="H20" s="2"/>
      <c r="I20" s="5"/>
      <c r="J20" s="6"/>
      <c r="K20" s="5"/>
      <c r="L20" s="6"/>
      <c r="N20" s="12"/>
      <c r="P20" s="33" t="b">
        <f t="shared" si="1"/>
        <v>0</v>
      </c>
      <c r="Q20" s="33" t="b">
        <f t="shared" si="2"/>
        <v>0</v>
      </c>
      <c r="R20" s="33" t="b">
        <f t="shared" si="3"/>
        <v>0</v>
      </c>
      <c r="S20" s="33">
        <f t="shared" si="4"/>
        <v>0</v>
      </c>
    </row>
    <row r="21" spans="1:19" x14ac:dyDescent="0.4">
      <c r="A21" s="1"/>
      <c r="B21" s="1"/>
      <c r="C21" s="2"/>
      <c r="D21" s="1"/>
      <c r="E21" s="5"/>
      <c r="F21" s="5"/>
      <c r="G21" s="5"/>
      <c r="H21" s="2"/>
      <c r="I21" s="2"/>
      <c r="J21" s="4"/>
      <c r="K21" s="5"/>
      <c r="L21" s="6"/>
      <c r="N21" s="18" t="s">
        <v>42</v>
      </c>
      <c r="P21" s="33" t="b">
        <f t="shared" si="1"/>
        <v>0</v>
      </c>
      <c r="Q21" s="33" t="b">
        <f t="shared" si="2"/>
        <v>0</v>
      </c>
      <c r="R21" s="33" t="b">
        <f t="shared" si="3"/>
        <v>0</v>
      </c>
      <c r="S21" s="33">
        <f t="shared" si="4"/>
        <v>0</v>
      </c>
    </row>
    <row r="22" spans="1:19" x14ac:dyDescent="0.4">
      <c r="A22" s="7"/>
      <c r="B22" s="7"/>
      <c r="C22" s="2"/>
      <c r="D22" s="1"/>
      <c r="E22" s="5"/>
      <c r="F22" s="5"/>
      <c r="G22" s="5"/>
      <c r="H22" s="2"/>
      <c r="I22" s="2"/>
      <c r="J22" s="4"/>
      <c r="K22" s="5"/>
      <c r="L22" s="6"/>
      <c r="N22" s="18"/>
      <c r="P22" s="33" t="b">
        <f t="shared" si="1"/>
        <v>0</v>
      </c>
      <c r="Q22" s="33" t="b">
        <f t="shared" si="2"/>
        <v>0</v>
      </c>
      <c r="R22" s="33" t="b">
        <f t="shared" si="3"/>
        <v>0</v>
      </c>
      <c r="S22" s="33">
        <f t="shared" si="4"/>
        <v>0</v>
      </c>
    </row>
    <row r="23" spans="1:19" x14ac:dyDescent="0.4">
      <c r="A23" s="8"/>
      <c r="B23" s="8"/>
      <c r="C23" s="2"/>
      <c r="D23" s="1"/>
      <c r="E23" s="5"/>
      <c r="F23" s="5"/>
      <c r="G23" s="5"/>
      <c r="H23" s="2"/>
      <c r="I23" s="2"/>
      <c r="J23" s="4"/>
      <c r="K23" s="5"/>
      <c r="L23" s="6"/>
      <c r="N23" s="12"/>
      <c r="P23" s="33" t="b">
        <f t="shared" si="1"/>
        <v>0</v>
      </c>
      <c r="Q23" s="33" t="b">
        <f t="shared" si="2"/>
        <v>0</v>
      </c>
      <c r="R23" s="33" t="b">
        <f t="shared" si="3"/>
        <v>0</v>
      </c>
      <c r="S23" s="33">
        <f t="shared" si="4"/>
        <v>0</v>
      </c>
    </row>
    <row r="24" spans="1:19" x14ac:dyDescent="0.4">
      <c r="A24" s="9"/>
      <c r="B24" s="9"/>
      <c r="C24" s="2"/>
      <c r="D24" s="1"/>
      <c r="E24" s="5"/>
      <c r="F24" s="5"/>
      <c r="G24" s="5"/>
      <c r="H24" s="2"/>
      <c r="I24" s="2"/>
      <c r="J24" s="4"/>
      <c r="K24" s="5"/>
      <c r="L24" s="6"/>
      <c r="N24" s="12"/>
      <c r="P24" s="33" t="b">
        <f t="shared" si="1"/>
        <v>0</v>
      </c>
      <c r="Q24" s="33" t="b">
        <f t="shared" si="2"/>
        <v>0</v>
      </c>
      <c r="R24" s="33" t="b">
        <f t="shared" si="3"/>
        <v>0</v>
      </c>
      <c r="S24" s="33">
        <f t="shared" si="4"/>
        <v>0</v>
      </c>
    </row>
    <row r="25" spans="1:19" x14ac:dyDescent="0.4">
      <c r="A25" s="9"/>
      <c r="B25" s="9"/>
      <c r="C25" s="2"/>
      <c r="D25" s="1"/>
      <c r="E25" s="5"/>
      <c r="F25" s="5"/>
      <c r="G25" s="5"/>
      <c r="H25" s="2"/>
      <c r="I25" s="2"/>
      <c r="J25" s="4"/>
      <c r="K25" s="5"/>
      <c r="L25" s="6"/>
      <c r="N25" s="12"/>
      <c r="P25" s="33" t="b">
        <f t="shared" si="1"/>
        <v>0</v>
      </c>
      <c r="Q25" s="33" t="b">
        <f t="shared" si="2"/>
        <v>0</v>
      </c>
      <c r="R25" s="33" t="b">
        <f t="shared" si="3"/>
        <v>0</v>
      </c>
      <c r="S25" s="33">
        <f t="shared" si="4"/>
        <v>0</v>
      </c>
    </row>
    <row r="26" spans="1:19" x14ac:dyDescent="0.4">
      <c r="A26" s="1"/>
      <c r="B26" s="1"/>
      <c r="C26" s="2"/>
      <c r="D26" s="1"/>
      <c r="E26" s="5"/>
      <c r="F26" s="5"/>
      <c r="G26" s="5"/>
      <c r="H26" s="2"/>
      <c r="I26" s="2"/>
      <c r="J26" s="4"/>
      <c r="K26" s="5"/>
      <c r="L26" s="6"/>
      <c r="N26" s="12"/>
      <c r="P26" s="33" t="b">
        <f t="shared" si="1"/>
        <v>0</v>
      </c>
      <c r="Q26" s="33" t="b">
        <f t="shared" si="2"/>
        <v>0</v>
      </c>
      <c r="R26" s="33" t="b">
        <f t="shared" si="3"/>
        <v>0</v>
      </c>
      <c r="S26" s="33">
        <f t="shared" si="4"/>
        <v>0</v>
      </c>
    </row>
    <row r="27" spans="1:19" x14ac:dyDescent="0.4">
      <c r="A27" s="1"/>
      <c r="B27" s="1"/>
      <c r="C27" s="2"/>
      <c r="D27" s="1"/>
      <c r="E27" s="5"/>
      <c r="F27" s="5"/>
      <c r="G27" s="5"/>
      <c r="H27" s="2"/>
      <c r="I27" s="2"/>
      <c r="J27" s="4"/>
      <c r="K27" s="5"/>
      <c r="L27" s="6"/>
      <c r="N27" s="12"/>
      <c r="P27" s="33" t="b">
        <f t="shared" si="1"/>
        <v>0</v>
      </c>
      <c r="Q27" s="33" t="b">
        <f t="shared" si="2"/>
        <v>0</v>
      </c>
      <c r="R27" s="33" t="b">
        <f t="shared" si="3"/>
        <v>0</v>
      </c>
      <c r="S27" s="33">
        <f t="shared" si="4"/>
        <v>0</v>
      </c>
    </row>
    <row r="28" spans="1:19" x14ac:dyDescent="0.4">
      <c r="A28" s="1"/>
      <c r="B28" s="1"/>
      <c r="C28" s="2"/>
      <c r="D28" s="1"/>
      <c r="E28" s="5"/>
      <c r="F28" s="5"/>
      <c r="G28" s="5"/>
      <c r="H28" s="2"/>
      <c r="I28" s="2"/>
      <c r="J28" s="4"/>
      <c r="K28" s="5"/>
      <c r="L28" s="6"/>
      <c r="N28" s="12"/>
      <c r="P28" s="33" t="b">
        <f t="shared" si="1"/>
        <v>0</v>
      </c>
      <c r="Q28" s="33" t="b">
        <f t="shared" si="2"/>
        <v>0</v>
      </c>
      <c r="R28" s="33" t="b">
        <f t="shared" si="3"/>
        <v>0</v>
      </c>
      <c r="S28" s="33">
        <f t="shared" si="4"/>
        <v>0</v>
      </c>
    </row>
    <row r="29" spans="1:19" x14ac:dyDescent="0.4">
      <c r="A29" s="1"/>
      <c r="B29" s="1"/>
      <c r="C29" s="2"/>
      <c r="D29" s="1"/>
      <c r="E29" s="5"/>
      <c r="F29" s="5"/>
      <c r="G29" s="5"/>
      <c r="H29" s="2"/>
      <c r="I29" s="2"/>
      <c r="J29" s="4"/>
      <c r="K29" s="5"/>
      <c r="L29" s="6"/>
      <c r="N29" s="12"/>
      <c r="P29" s="33" t="b">
        <f t="shared" si="1"/>
        <v>0</v>
      </c>
      <c r="Q29" s="33" t="b">
        <f t="shared" si="2"/>
        <v>0</v>
      </c>
      <c r="R29" s="33" t="b">
        <f t="shared" si="3"/>
        <v>0</v>
      </c>
      <c r="S29" s="33">
        <f t="shared" si="4"/>
        <v>0</v>
      </c>
    </row>
    <row r="30" spans="1:19" x14ac:dyDescent="0.4">
      <c r="A30" s="1"/>
      <c r="B30" s="1"/>
      <c r="C30" s="2"/>
      <c r="D30" s="1"/>
      <c r="E30" s="5"/>
      <c r="F30" s="5"/>
      <c r="G30" s="5"/>
      <c r="H30" s="2"/>
      <c r="I30" s="2"/>
      <c r="J30" s="4"/>
      <c r="K30" s="5"/>
      <c r="L30" s="6"/>
      <c r="N30" s="12"/>
      <c r="P30" s="33" t="b">
        <f t="shared" si="1"/>
        <v>0</v>
      </c>
      <c r="Q30" s="33" t="b">
        <f t="shared" si="2"/>
        <v>0</v>
      </c>
      <c r="R30" s="33" t="b">
        <f t="shared" si="3"/>
        <v>0</v>
      </c>
      <c r="S30" s="33">
        <f t="shared" si="4"/>
        <v>0</v>
      </c>
    </row>
    <row r="31" spans="1:19" x14ac:dyDescent="0.4">
      <c r="A31" s="1"/>
      <c r="B31" s="1"/>
      <c r="C31" s="2"/>
      <c r="D31" s="1"/>
      <c r="E31" s="5"/>
      <c r="F31" s="5"/>
      <c r="G31" s="5"/>
      <c r="H31" s="2"/>
      <c r="I31" s="2"/>
      <c r="J31" s="4"/>
      <c r="K31" s="5"/>
      <c r="L31" s="6"/>
      <c r="N31" s="12"/>
      <c r="P31" s="33" t="b">
        <f t="shared" si="1"/>
        <v>0</v>
      </c>
      <c r="Q31" s="33" t="b">
        <f t="shared" si="2"/>
        <v>0</v>
      </c>
      <c r="R31" s="33" t="b">
        <f t="shared" si="3"/>
        <v>0</v>
      </c>
      <c r="S31" s="33">
        <f t="shared" si="4"/>
        <v>0</v>
      </c>
    </row>
    <row r="32" spans="1:19" x14ac:dyDescent="0.4">
      <c r="A32" s="1"/>
      <c r="B32" s="1"/>
      <c r="C32" s="2"/>
      <c r="D32" s="1"/>
      <c r="E32" s="5"/>
      <c r="F32" s="5"/>
      <c r="G32" s="5"/>
      <c r="H32" s="2"/>
      <c r="I32" s="2"/>
      <c r="J32" s="4"/>
      <c r="K32" s="5"/>
      <c r="L32" s="6"/>
      <c r="N32" s="12"/>
      <c r="P32" s="33" t="b">
        <f t="shared" si="1"/>
        <v>0</v>
      </c>
      <c r="Q32" s="33" t="b">
        <f t="shared" si="2"/>
        <v>0</v>
      </c>
      <c r="R32" s="33" t="b">
        <f t="shared" si="3"/>
        <v>0</v>
      </c>
      <c r="S32" s="33">
        <f t="shared" si="4"/>
        <v>0</v>
      </c>
    </row>
    <row r="33" spans="1:19" x14ac:dyDescent="0.4">
      <c r="A33" s="1"/>
      <c r="B33" s="1"/>
      <c r="C33" s="2"/>
      <c r="D33" s="1"/>
      <c r="E33" s="5"/>
      <c r="F33" s="5"/>
      <c r="G33" s="5"/>
      <c r="H33" s="2"/>
      <c r="I33" s="2"/>
      <c r="J33" s="4"/>
      <c r="K33" s="5"/>
      <c r="L33" s="6"/>
      <c r="N33" s="12"/>
      <c r="P33" s="33" t="b">
        <f t="shared" si="1"/>
        <v>0</v>
      </c>
      <c r="Q33" s="33" t="b">
        <f t="shared" si="2"/>
        <v>0</v>
      </c>
      <c r="R33" s="33" t="b">
        <f t="shared" si="3"/>
        <v>0</v>
      </c>
      <c r="S33" s="33">
        <f t="shared" si="4"/>
        <v>0</v>
      </c>
    </row>
    <row r="34" spans="1:19" x14ac:dyDescent="0.4">
      <c r="A34" s="71" t="s">
        <v>98</v>
      </c>
      <c r="B34" s="72">
        <f>SUM(B9:B33)</f>
        <v>143</v>
      </c>
      <c r="C34" s="73"/>
      <c r="D34" s="29"/>
      <c r="E34" s="29">
        <f>COUNTA(E9:E33)</f>
        <v>2</v>
      </c>
      <c r="F34" s="29">
        <f t="shared" ref="F34:I34" si="5">COUNTA(F9:F33)</f>
        <v>2</v>
      </c>
      <c r="G34" s="29">
        <f t="shared" si="5"/>
        <v>2</v>
      </c>
      <c r="H34" s="30">
        <f t="shared" si="5"/>
        <v>1</v>
      </c>
      <c r="I34" s="30">
        <f t="shared" si="5"/>
        <v>1</v>
      </c>
      <c r="J34" s="31">
        <f>SUM(J9:J33)</f>
        <v>298500</v>
      </c>
      <c r="K34" s="40"/>
      <c r="L34" s="40"/>
      <c r="N34" s="12"/>
    </row>
    <row r="35" spans="1:19" x14ac:dyDescent="0.4">
      <c r="A35" s="10" t="s">
        <v>37</v>
      </c>
      <c r="B35" s="10"/>
    </row>
    <row r="36" spans="1:19" x14ac:dyDescent="0.4">
      <c r="L36" s="32" t="s">
        <v>44</v>
      </c>
    </row>
  </sheetData>
  <sheetProtection selectLockedCells="1"/>
  <mergeCells count="12">
    <mergeCell ref="P8:S8"/>
    <mergeCell ref="A5:C5"/>
    <mergeCell ref="E5:J5"/>
    <mergeCell ref="A1:L1"/>
    <mergeCell ref="N1:N4"/>
    <mergeCell ref="A2:L2"/>
    <mergeCell ref="A3:L3"/>
    <mergeCell ref="A4:L4"/>
    <mergeCell ref="A6:J6"/>
    <mergeCell ref="K6:L6"/>
    <mergeCell ref="A7:L7"/>
    <mergeCell ref="K34:L34"/>
  </mergeCells>
  <conditionalFormatting sqref="E9:G9">
    <cfRule type="expression" dxfId="5" priority="2">
      <formula>$S9&gt;1</formula>
    </cfRule>
  </conditionalFormatting>
  <conditionalFormatting sqref="E10:G33">
    <cfRule type="expression" dxfId="4" priority="1">
      <formula>$S10&gt;1</formula>
    </cfRule>
  </conditionalFormatting>
  <dataValidations count="2">
    <dataValidation type="list" allowBlank="1" showInputMessage="1" showErrorMessage="1" sqref="K9:K33 E9:I33 C9:C33">
      <formula1>$N$21:$N$22</formula1>
    </dataValidation>
    <dataValidation type="list" allowBlank="1" showInputMessage="1" showErrorMessage="1" sqref="L9:L33 J19:J20">
      <formula1>$N$10:$N$16</formula1>
    </dataValidation>
  </dataValidations>
  <printOptions horizontalCentered="1" gridLines="1"/>
  <pageMargins left="0.25" right="0.25" top="0.5" bottom="1" header="0.5" footer="0.5"/>
  <pageSetup orientation="landscape" r:id="rId1"/>
  <headerFooter alignWithMargins="0">
    <oddFooter>&amp;L&amp;8&amp;D  &amp;T     &amp;P of &amp;N Pages&amp;R&amp;6&amp;Z&amp;F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36"/>
  <sheetViews>
    <sheetView workbookViewId="0">
      <selection activeCell="C17" sqref="C17"/>
    </sheetView>
  </sheetViews>
  <sheetFormatPr defaultColWidth="9.1640625" defaultRowHeight="12.3" x14ac:dyDescent="0.4"/>
  <cols>
    <col min="1" max="1" width="24" style="11" customWidth="1"/>
    <col min="2" max="2" width="7.5546875" style="11" customWidth="1"/>
    <col min="3" max="3" width="26.44140625" style="11" customWidth="1"/>
    <col min="4" max="8" width="4.71875" style="21" customWidth="1"/>
    <col min="9" max="9" width="12.44140625" style="11" customWidth="1"/>
    <col min="10" max="10" width="10.5546875" style="11" customWidth="1"/>
    <col min="11" max="11" width="17" style="11" customWidth="1"/>
    <col min="12" max="12" width="9.1640625" style="11"/>
    <col min="13" max="13" width="16.27734375" style="11" customWidth="1"/>
    <col min="14" max="14" width="9.1640625" style="11"/>
    <col min="15" max="18" width="0" style="33" hidden="1" customWidth="1"/>
    <col min="19" max="16384" width="9.1640625" style="11"/>
  </cols>
  <sheetData>
    <row r="1" spans="1:18" ht="17.399999999999999" x14ac:dyDescent="0.55000000000000004">
      <c r="A1" s="50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M1" s="47" t="s">
        <v>43</v>
      </c>
    </row>
    <row r="2" spans="1:18" ht="18.3" x14ac:dyDescent="0.85">
      <c r="A2" s="53" t="s">
        <v>69</v>
      </c>
      <c r="B2" s="51"/>
      <c r="C2" s="52"/>
      <c r="D2" s="52"/>
      <c r="E2" s="52"/>
      <c r="F2" s="52"/>
      <c r="G2" s="52"/>
      <c r="H2" s="52"/>
      <c r="I2" s="52"/>
      <c r="J2" s="52"/>
      <c r="K2" s="52"/>
      <c r="M2" s="47"/>
    </row>
    <row r="3" spans="1:18" ht="15" x14ac:dyDescent="0.5">
      <c r="A3" s="53" t="s">
        <v>48</v>
      </c>
      <c r="B3" s="53"/>
      <c r="C3" s="53"/>
      <c r="D3" s="53"/>
      <c r="E3" s="53"/>
      <c r="F3" s="53"/>
      <c r="G3" s="53"/>
      <c r="H3" s="53"/>
      <c r="I3" s="53"/>
      <c r="J3" s="53"/>
      <c r="K3" s="53"/>
      <c r="M3" s="47"/>
    </row>
    <row r="4" spans="1:18" x14ac:dyDescent="0.4">
      <c r="A4" s="54" t="s">
        <v>49</v>
      </c>
      <c r="B4" s="42"/>
      <c r="C4" s="42"/>
      <c r="D4" s="42"/>
      <c r="E4" s="42"/>
      <c r="F4" s="42"/>
      <c r="G4" s="42"/>
      <c r="H4" s="42"/>
      <c r="I4" s="42"/>
      <c r="J4" s="42"/>
      <c r="K4" s="42"/>
      <c r="M4" s="47"/>
    </row>
    <row r="5" spans="1:18" x14ac:dyDescent="0.4">
      <c r="A5" s="49" t="s">
        <v>26</v>
      </c>
      <c r="B5" s="49"/>
      <c r="C5" s="22">
        <f ca="1">NOW()</f>
        <v>42436.857247222222</v>
      </c>
      <c r="D5" s="42"/>
      <c r="E5" s="42"/>
      <c r="F5" s="42"/>
      <c r="G5" s="42"/>
      <c r="H5" s="42"/>
      <c r="I5" s="42"/>
      <c r="J5" s="23" t="s">
        <v>27</v>
      </c>
      <c r="K5" s="24">
        <f ca="1">NOW()</f>
        <v>42436.857247222222</v>
      </c>
      <c r="M5" s="12"/>
    </row>
    <row r="6" spans="1:18" s="28" customFormat="1" x14ac:dyDescent="0.4">
      <c r="A6" s="48" t="s">
        <v>50</v>
      </c>
      <c r="B6" s="48"/>
      <c r="C6" s="48"/>
      <c r="D6" s="48"/>
      <c r="E6" s="48"/>
      <c r="F6" s="48"/>
      <c r="G6" s="48"/>
      <c r="H6" s="48"/>
      <c r="I6" s="48"/>
      <c r="J6" s="43">
        <f>+I34</f>
        <v>1063500</v>
      </c>
      <c r="K6" s="44"/>
      <c r="M6" s="13"/>
      <c r="O6" s="34"/>
      <c r="P6" s="34"/>
      <c r="Q6" s="34"/>
      <c r="R6" s="34"/>
    </row>
    <row r="7" spans="1:18" x14ac:dyDescent="0.4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M7" s="12"/>
    </row>
    <row r="8" spans="1:18" s="28" customFormat="1" ht="66.75" customHeight="1" x14ac:dyDescent="0.4">
      <c r="A8" s="25" t="s">
        <v>0</v>
      </c>
      <c r="B8" s="26" t="s">
        <v>41</v>
      </c>
      <c r="C8" s="25" t="s">
        <v>1</v>
      </c>
      <c r="D8" s="27" t="s">
        <v>2</v>
      </c>
      <c r="E8" s="27" t="s">
        <v>3</v>
      </c>
      <c r="F8" s="27" t="s">
        <v>4</v>
      </c>
      <c r="G8" s="27" t="s">
        <v>5</v>
      </c>
      <c r="H8" s="27" t="s">
        <v>6</v>
      </c>
      <c r="I8" s="26" t="s">
        <v>7</v>
      </c>
      <c r="J8" s="26" t="s">
        <v>38</v>
      </c>
      <c r="K8" s="26" t="s">
        <v>39</v>
      </c>
      <c r="M8" s="13"/>
      <c r="O8" s="39" t="s">
        <v>66</v>
      </c>
      <c r="P8" s="39"/>
      <c r="Q8" s="39"/>
      <c r="R8" s="39"/>
    </row>
    <row r="9" spans="1:18" x14ac:dyDescent="0.4">
      <c r="A9" s="6" t="s">
        <v>73</v>
      </c>
      <c r="B9" s="2" t="s">
        <v>42</v>
      </c>
      <c r="C9" s="3" t="s">
        <v>80</v>
      </c>
      <c r="D9" s="5" t="s">
        <v>42</v>
      </c>
      <c r="E9" s="5" t="s">
        <v>64</v>
      </c>
      <c r="F9" s="2"/>
      <c r="G9" s="2"/>
      <c r="H9" s="2"/>
      <c r="I9" s="4">
        <v>20000</v>
      </c>
      <c r="J9" s="5" t="s">
        <v>42</v>
      </c>
      <c r="K9" s="6" t="s">
        <v>31</v>
      </c>
      <c r="M9" s="14" t="s">
        <v>35</v>
      </c>
      <c r="O9" s="33">
        <f>IF(D9="Y",1)</f>
        <v>1</v>
      </c>
      <c r="P9" s="33">
        <f t="shared" ref="P9:Q9" si="0">IF(E9="Y",1)</f>
        <v>1</v>
      </c>
      <c r="Q9" s="33" t="b">
        <f t="shared" si="0"/>
        <v>0</v>
      </c>
      <c r="R9" s="33">
        <f>SUM(O9:Q9)</f>
        <v>2</v>
      </c>
    </row>
    <row r="10" spans="1:18" x14ac:dyDescent="0.4">
      <c r="A10" s="6" t="s">
        <v>74</v>
      </c>
      <c r="B10" s="2"/>
      <c r="C10" s="3" t="s">
        <v>81</v>
      </c>
      <c r="D10" s="5"/>
      <c r="E10" s="5"/>
      <c r="F10" s="5" t="s">
        <v>64</v>
      </c>
      <c r="G10" s="5" t="s">
        <v>42</v>
      </c>
      <c r="H10" s="2"/>
      <c r="I10" s="4">
        <v>8500</v>
      </c>
      <c r="J10" s="5"/>
      <c r="K10" s="6" t="s">
        <v>31</v>
      </c>
      <c r="M10" s="15" t="s">
        <v>31</v>
      </c>
      <c r="O10" s="33" t="b">
        <f t="shared" ref="O10:O33" si="1">IF(D10="Y",1)</f>
        <v>0</v>
      </c>
      <c r="P10" s="33" t="b">
        <f t="shared" ref="P10:P33" si="2">IF(E10="Y",1)</f>
        <v>0</v>
      </c>
      <c r="Q10" s="33">
        <f t="shared" ref="Q10:Q33" si="3">IF(F10="Y",1)</f>
        <v>1</v>
      </c>
      <c r="R10" s="33">
        <f t="shared" ref="R10:R33" si="4">SUM(O10:Q10)</f>
        <v>1</v>
      </c>
    </row>
    <row r="11" spans="1:18" x14ac:dyDescent="0.4">
      <c r="A11" s="6" t="s">
        <v>75</v>
      </c>
      <c r="B11" s="2"/>
      <c r="C11" s="3" t="s">
        <v>82</v>
      </c>
      <c r="D11" s="5"/>
      <c r="E11" s="5" t="s">
        <v>64</v>
      </c>
      <c r="F11" s="2"/>
      <c r="G11" s="2"/>
      <c r="H11" s="2"/>
      <c r="I11" s="4">
        <v>65000</v>
      </c>
      <c r="J11" s="5"/>
      <c r="K11" s="6" t="s">
        <v>32</v>
      </c>
      <c r="M11" s="15" t="s">
        <v>34</v>
      </c>
      <c r="O11" s="33" t="b">
        <f t="shared" si="1"/>
        <v>0</v>
      </c>
      <c r="P11" s="33">
        <f t="shared" si="2"/>
        <v>1</v>
      </c>
      <c r="Q11" s="33" t="b">
        <f t="shared" si="3"/>
        <v>0</v>
      </c>
      <c r="R11" s="33">
        <f t="shared" si="4"/>
        <v>1</v>
      </c>
    </row>
    <row r="12" spans="1:18" x14ac:dyDescent="0.4">
      <c r="A12" s="6" t="s">
        <v>76</v>
      </c>
      <c r="B12" s="2" t="s">
        <v>42</v>
      </c>
      <c r="C12" s="3" t="s">
        <v>83</v>
      </c>
      <c r="D12" s="5"/>
      <c r="E12" s="5" t="s">
        <v>64</v>
      </c>
      <c r="F12" s="2"/>
      <c r="G12" s="2"/>
      <c r="H12" s="5" t="s">
        <v>42</v>
      </c>
      <c r="I12" s="4">
        <v>55000</v>
      </c>
      <c r="J12" s="5"/>
      <c r="K12" s="6"/>
      <c r="M12" s="15" t="s">
        <v>29</v>
      </c>
      <c r="O12" s="33" t="b">
        <f t="shared" si="1"/>
        <v>0</v>
      </c>
      <c r="P12" s="33">
        <f t="shared" si="2"/>
        <v>1</v>
      </c>
      <c r="Q12" s="33" t="b">
        <f t="shared" si="3"/>
        <v>0</v>
      </c>
      <c r="R12" s="33">
        <f t="shared" si="4"/>
        <v>1</v>
      </c>
    </row>
    <row r="13" spans="1:18" x14ac:dyDescent="0.4">
      <c r="A13" s="6" t="s">
        <v>77</v>
      </c>
      <c r="B13" s="2" t="s">
        <v>42</v>
      </c>
      <c r="C13" s="3" t="s">
        <v>84</v>
      </c>
      <c r="D13" s="5" t="s">
        <v>64</v>
      </c>
      <c r="E13" s="5"/>
      <c r="F13" s="2"/>
      <c r="G13" s="2"/>
      <c r="H13" s="5" t="s">
        <v>42</v>
      </c>
      <c r="I13" s="4">
        <v>150000</v>
      </c>
      <c r="J13" s="5"/>
      <c r="K13" s="6"/>
      <c r="M13" s="15" t="s">
        <v>30</v>
      </c>
      <c r="O13" s="33">
        <f t="shared" si="1"/>
        <v>1</v>
      </c>
      <c r="P13" s="33" t="b">
        <f t="shared" si="2"/>
        <v>0</v>
      </c>
      <c r="Q13" s="33" t="b">
        <f t="shared" si="3"/>
        <v>0</v>
      </c>
      <c r="R13" s="33">
        <f t="shared" si="4"/>
        <v>1</v>
      </c>
    </row>
    <row r="14" spans="1:18" x14ac:dyDescent="0.4">
      <c r="A14" s="6" t="s">
        <v>78</v>
      </c>
      <c r="B14" s="2" t="s">
        <v>42</v>
      </c>
      <c r="C14" s="3" t="s">
        <v>85</v>
      </c>
      <c r="D14" s="5" t="s">
        <v>64</v>
      </c>
      <c r="E14" s="5"/>
      <c r="F14" s="2"/>
      <c r="G14" s="2"/>
      <c r="H14" s="2"/>
      <c r="I14" s="4">
        <v>750000</v>
      </c>
      <c r="J14" s="5"/>
      <c r="K14" s="6"/>
      <c r="M14" s="16" t="s">
        <v>36</v>
      </c>
      <c r="O14" s="33">
        <f t="shared" si="1"/>
        <v>1</v>
      </c>
      <c r="P14" s="33" t="b">
        <f t="shared" si="2"/>
        <v>0</v>
      </c>
      <c r="Q14" s="33" t="b">
        <f t="shared" si="3"/>
        <v>0</v>
      </c>
      <c r="R14" s="33">
        <f t="shared" si="4"/>
        <v>1</v>
      </c>
    </row>
    <row r="15" spans="1:18" x14ac:dyDescent="0.4">
      <c r="A15" s="6" t="s">
        <v>79</v>
      </c>
      <c r="B15" s="2" t="s">
        <v>42</v>
      </c>
      <c r="C15" s="3" t="s">
        <v>86</v>
      </c>
      <c r="D15" s="5"/>
      <c r="E15" s="5"/>
      <c r="F15" s="5" t="s">
        <v>64</v>
      </c>
      <c r="G15" s="2"/>
      <c r="H15" s="2"/>
      <c r="I15" s="4">
        <v>15000</v>
      </c>
      <c r="J15" s="5"/>
      <c r="K15" s="6"/>
      <c r="M15" s="15" t="s">
        <v>32</v>
      </c>
      <c r="O15" s="33" t="b">
        <f t="shared" si="1"/>
        <v>0</v>
      </c>
      <c r="P15" s="33" t="b">
        <f t="shared" si="2"/>
        <v>0</v>
      </c>
      <c r="Q15" s="33">
        <f t="shared" si="3"/>
        <v>1</v>
      </c>
      <c r="R15" s="33">
        <f t="shared" si="4"/>
        <v>1</v>
      </c>
    </row>
    <row r="16" spans="1:18" x14ac:dyDescent="0.4">
      <c r="A16" s="1"/>
      <c r="B16" s="2"/>
      <c r="C16" s="3"/>
      <c r="D16" s="5"/>
      <c r="E16" s="5"/>
      <c r="F16" s="5"/>
      <c r="G16" s="2"/>
      <c r="H16" s="2"/>
      <c r="I16" s="4"/>
      <c r="J16" s="5"/>
      <c r="K16" s="6"/>
      <c r="M16" s="17" t="s">
        <v>33</v>
      </c>
      <c r="O16" s="33" t="b">
        <f t="shared" si="1"/>
        <v>0</v>
      </c>
      <c r="P16" s="33" t="b">
        <f t="shared" si="2"/>
        <v>0</v>
      </c>
      <c r="Q16" s="33" t="b">
        <f t="shared" si="3"/>
        <v>0</v>
      </c>
      <c r="R16" s="33">
        <f t="shared" si="4"/>
        <v>0</v>
      </c>
    </row>
    <row r="17" spans="1:18" x14ac:dyDescent="0.4">
      <c r="A17" s="1"/>
      <c r="B17" s="2"/>
      <c r="C17" s="3"/>
      <c r="D17" s="5"/>
      <c r="E17" s="5"/>
      <c r="F17" s="5"/>
      <c r="G17" s="2"/>
      <c r="H17" s="2"/>
      <c r="I17" s="4"/>
      <c r="J17" s="5"/>
      <c r="K17" s="6"/>
      <c r="M17" s="12"/>
      <c r="O17" s="33" t="b">
        <f t="shared" si="1"/>
        <v>0</v>
      </c>
      <c r="P17" s="33" t="b">
        <f t="shared" si="2"/>
        <v>0</v>
      </c>
      <c r="Q17" s="33" t="b">
        <f t="shared" si="3"/>
        <v>0</v>
      </c>
      <c r="R17" s="33">
        <f t="shared" si="4"/>
        <v>0</v>
      </c>
    </row>
    <row r="18" spans="1:18" x14ac:dyDescent="0.4">
      <c r="A18" s="1"/>
      <c r="B18" s="2"/>
      <c r="C18" s="1"/>
      <c r="D18" s="5"/>
      <c r="E18" s="5"/>
      <c r="F18" s="5"/>
      <c r="G18" s="2"/>
      <c r="H18" s="2"/>
      <c r="I18" s="4"/>
      <c r="J18" s="5"/>
      <c r="K18" s="6"/>
      <c r="M18" s="12"/>
      <c r="O18" s="33" t="b">
        <f t="shared" si="1"/>
        <v>0</v>
      </c>
      <c r="P18" s="33" t="b">
        <f t="shared" si="2"/>
        <v>0</v>
      </c>
      <c r="Q18" s="33" t="b">
        <f t="shared" si="3"/>
        <v>0</v>
      </c>
      <c r="R18" s="33">
        <f t="shared" si="4"/>
        <v>0</v>
      </c>
    </row>
    <row r="19" spans="1:18" x14ac:dyDescent="0.4">
      <c r="A19" s="1"/>
      <c r="B19" s="2"/>
      <c r="C19" s="2"/>
      <c r="D19" s="5"/>
      <c r="E19" s="5"/>
      <c r="F19" s="5"/>
      <c r="G19" s="2"/>
      <c r="H19" s="5"/>
      <c r="I19" s="6"/>
      <c r="J19" s="5"/>
      <c r="K19" s="6"/>
      <c r="M19" s="12"/>
      <c r="O19" s="33" t="b">
        <f t="shared" si="1"/>
        <v>0</v>
      </c>
      <c r="P19" s="33" t="b">
        <f t="shared" si="2"/>
        <v>0</v>
      </c>
      <c r="Q19" s="33" t="b">
        <f t="shared" si="3"/>
        <v>0</v>
      </c>
      <c r="R19" s="33">
        <f t="shared" si="4"/>
        <v>0</v>
      </c>
    </row>
    <row r="20" spans="1:18" x14ac:dyDescent="0.4">
      <c r="A20" s="1"/>
      <c r="B20" s="2"/>
      <c r="C20" s="2"/>
      <c r="D20" s="5"/>
      <c r="E20" s="5"/>
      <c r="F20" s="5"/>
      <c r="G20" s="2"/>
      <c r="H20" s="5"/>
      <c r="I20" s="6"/>
      <c r="J20" s="5"/>
      <c r="K20" s="6"/>
      <c r="M20" s="12"/>
      <c r="O20" s="33" t="b">
        <f t="shared" si="1"/>
        <v>0</v>
      </c>
      <c r="P20" s="33" t="b">
        <f t="shared" si="2"/>
        <v>0</v>
      </c>
      <c r="Q20" s="33" t="b">
        <f t="shared" si="3"/>
        <v>0</v>
      </c>
      <c r="R20" s="33">
        <f t="shared" si="4"/>
        <v>0</v>
      </c>
    </row>
    <row r="21" spans="1:18" x14ac:dyDescent="0.4">
      <c r="A21" s="1"/>
      <c r="B21" s="2"/>
      <c r="C21" s="1"/>
      <c r="D21" s="5"/>
      <c r="E21" s="5"/>
      <c r="F21" s="5"/>
      <c r="G21" s="2"/>
      <c r="H21" s="2"/>
      <c r="I21" s="4"/>
      <c r="J21" s="5"/>
      <c r="K21" s="6"/>
      <c r="M21" s="18" t="s">
        <v>42</v>
      </c>
      <c r="O21" s="33" t="b">
        <f t="shared" si="1"/>
        <v>0</v>
      </c>
      <c r="P21" s="33" t="b">
        <f t="shared" si="2"/>
        <v>0</v>
      </c>
      <c r="Q21" s="33" t="b">
        <f t="shared" si="3"/>
        <v>0</v>
      </c>
      <c r="R21" s="33">
        <f t="shared" si="4"/>
        <v>0</v>
      </c>
    </row>
    <row r="22" spans="1:18" x14ac:dyDescent="0.4">
      <c r="A22" s="7"/>
      <c r="B22" s="2"/>
      <c r="C22" s="1"/>
      <c r="D22" s="5"/>
      <c r="E22" s="5"/>
      <c r="F22" s="5"/>
      <c r="G22" s="2"/>
      <c r="H22" s="2"/>
      <c r="I22" s="4"/>
      <c r="J22" s="5"/>
      <c r="K22" s="6"/>
      <c r="M22" s="18"/>
      <c r="O22" s="33" t="b">
        <f t="shared" si="1"/>
        <v>0</v>
      </c>
      <c r="P22" s="33" t="b">
        <f t="shared" si="2"/>
        <v>0</v>
      </c>
      <c r="Q22" s="33" t="b">
        <f t="shared" si="3"/>
        <v>0</v>
      </c>
      <c r="R22" s="33">
        <f t="shared" si="4"/>
        <v>0</v>
      </c>
    </row>
    <row r="23" spans="1:18" x14ac:dyDescent="0.4">
      <c r="A23" s="8"/>
      <c r="B23" s="2"/>
      <c r="C23" s="1"/>
      <c r="D23" s="5"/>
      <c r="E23" s="5"/>
      <c r="F23" s="5"/>
      <c r="G23" s="2"/>
      <c r="H23" s="2"/>
      <c r="I23" s="4"/>
      <c r="J23" s="5"/>
      <c r="K23" s="6"/>
      <c r="M23" s="12"/>
      <c r="O23" s="33" t="b">
        <f t="shared" si="1"/>
        <v>0</v>
      </c>
      <c r="P23" s="33" t="b">
        <f t="shared" si="2"/>
        <v>0</v>
      </c>
      <c r="Q23" s="33" t="b">
        <f t="shared" si="3"/>
        <v>0</v>
      </c>
      <c r="R23" s="33">
        <f t="shared" si="4"/>
        <v>0</v>
      </c>
    </row>
    <row r="24" spans="1:18" x14ac:dyDescent="0.4">
      <c r="A24" s="9"/>
      <c r="B24" s="2"/>
      <c r="C24" s="1"/>
      <c r="D24" s="5"/>
      <c r="E24" s="5"/>
      <c r="F24" s="5"/>
      <c r="G24" s="2"/>
      <c r="H24" s="2"/>
      <c r="I24" s="4"/>
      <c r="J24" s="5"/>
      <c r="K24" s="6"/>
      <c r="M24" s="12"/>
      <c r="O24" s="33" t="b">
        <f t="shared" si="1"/>
        <v>0</v>
      </c>
      <c r="P24" s="33" t="b">
        <f t="shared" si="2"/>
        <v>0</v>
      </c>
      <c r="Q24" s="33" t="b">
        <f t="shared" si="3"/>
        <v>0</v>
      </c>
      <c r="R24" s="33">
        <f t="shared" si="4"/>
        <v>0</v>
      </c>
    </row>
    <row r="25" spans="1:18" x14ac:dyDescent="0.4">
      <c r="A25" s="9"/>
      <c r="B25" s="2"/>
      <c r="C25" s="1"/>
      <c r="D25" s="5"/>
      <c r="E25" s="5"/>
      <c r="F25" s="5"/>
      <c r="G25" s="2"/>
      <c r="H25" s="2"/>
      <c r="I25" s="4"/>
      <c r="J25" s="5"/>
      <c r="K25" s="6"/>
      <c r="M25" s="12"/>
      <c r="O25" s="33" t="b">
        <f t="shared" si="1"/>
        <v>0</v>
      </c>
      <c r="P25" s="33" t="b">
        <f t="shared" si="2"/>
        <v>0</v>
      </c>
      <c r="Q25" s="33" t="b">
        <f t="shared" si="3"/>
        <v>0</v>
      </c>
      <c r="R25" s="33">
        <f t="shared" si="4"/>
        <v>0</v>
      </c>
    </row>
    <row r="26" spans="1:18" x14ac:dyDescent="0.4">
      <c r="A26" s="1"/>
      <c r="B26" s="2"/>
      <c r="C26" s="1"/>
      <c r="D26" s="5"/>
      <c r="E26" s="5"/>
      <c r="F26" s="5"/>
      <c r="G26" s="2"/>
      <c r="H26" s="2"/>
      <c r="I26" s="4"/>
      <c r="J26" s="5"/>
      <c r="K26" s="6"/>
      <c r="M26" s="12"/>
      <c r="O26" s="33" t="b">
        <f t="shared" si="1"/>
        <v>0</v>
      </c>
      <c r="P26" s="33" t="b">
        <f t="shared" si="2"/>
        <v>0</v>
      </c>
      <c r="Q26" s="33" t="b">
        <f t="shared" si="3"/>
        <v>0</v>
      </c>
      <c r="R26" s="33">
        <f t="shared" si="4"/>
        <v>0</v>
      </c>
    </row>
    <row r="27" spans="1:18" x14ac:dyDescent="0.4">
      <c r="A27" s="1"/>
      <c r="B27" s="2"/>
      <c r="C27" s="1"/>
      <c r="D27" s="5"/>
      <c r="E27" s="5"/>
      <c r="F27" s="5"/>
      <c r="G27" s="2"/>
      <c r="H27" s="2"/>
      <c r="I27" s="4"/>
      <c r="J27" s="5"/>
      <c r="K27" s="6"/>
      <c r="M27" s="12"/>
      <c r="O27" s="33" t="b">
        <f t="shared" si="1"/>
        <v>0</v>
      </c>
      <c r="P27" s="33" t="b">
        <f t="shared" si="2"/>
        <v>0</v>
      </c>
      <c r="Q27" s="33" t="b">
        <f t="shared" si="3"/>
        <v>0</v>
      </c>
      <c r="R27" s="33">
        <f t="shared" si="4"/>
        <v>0</v>
      </c>
    </row>
    <row r="28" spans="1:18" x14ac:dyDescent="0.4">
      <c r="A28" s="1"/>
      <c r="B28" s="2"/>
      <c r="C28" s="1"/>
      <c r="D28" s="5"/>
      <c r="E28" s="5"/>
      <c r="F28" s="5"/>
      <c r="G28" s="2"/>
      <c r="H28" s="2"/>
      <c r="I28" s="4"/>
      <c r="J28" s="5"/>
      <c r="K28" s="6"/>
      <c r="M28" s="12"/>
      <c r="O28" s="33" t="b">
        <f t="shared" si="1"/>
        <v>0</v>
      </c>
      <c r="P28" s="33" t="b">
        <f t="shared" si="2"/>
        <v>0</v>
      </c>
      <c r="Q28" s="33" t="b">
        <f t="shared" si="3"/>
        <v>0</v>
      </c>
      <c r="R28" s="33">
        <f t="shared" si="4"/>
        <v>0</v>
      </c>
    </row>
    <row r="29" spans="1:18" x14ac:dyDescent="0.4">
      <c r="A29" s="1"/>
      <c r="B29" s="2"/>
      <c r="C29" s="1"/>
      <c r="D29" s="5"/>
      <c r="E29" s="5"/>
      <c r="F29" s="5"/>
      <c r="G29" s="2"/>
      <c r="H29" s="2"/>
      <c r="I29" s="4"/>
      <c r="J29" s="5"/>
      <c r="K29" s="6"/>
      <c r="M29" s="12"/>
      <c r="O29" s="33" t="b">
        <f t="shared" si="1"/>
        <v>0</v>
      </c>
      <c r="P29" s="33" t="b">
        <f t="shared" si="2"/>
        <v>0</v>
      </c>
      <c r="Q29" s="33" t="b">
        <f t="shared" si="3"/>
        <v>0</v>
      </c>
      <c r="R29" s="33">
        <f t="shared" si="4"/>
        <v>0</v>
      </c>
    </row>
    <row r="30" spans="1:18" x14ac:dyDescent="0.4">
      <c r="A30" s="1"/>
      <c r="B30" s="2"/>
      <c r="C30" s="1"/>
      <c r="D30" s="5"/>
      <c r="E30" s="5"/>
      <c r="F30" s="5"/>
      <c r="G30" s="2"/>
      <c r="H30" s="2"/>
      <c r="I30" s="4"/>
      <c r="J30" s="5"/>
      <c r="K30" s="6"/>
      <c r="M30" s="12"/>
      <c r="O30" s="33" t="b">
        <f t="shared" si="1"/>
        <v>0</v>
      </c>
      <c r="P30" s="33" t="b">
        <f t="shared" si="2"/>
        <v>0</v>
      </c>
      <c r="Q30" s="33" t="b">
        <f t="shared" si="3"/>
        <v>0</v>
      </c>
      <c r="R30" s="33">
        <f t="shared" si="4"/>
        <v>0</v>
      </c>
    </row>
    <row r="31" spans="1:18" x14ac:dyDescent="0.4">
      <c r="A31" s="1"/>
      <c r="B31" s="2"/>
      <c r="C31" s="1"/>
      <c r="D31" s="5"/>
      <c r="E31" s="5"/>
      <c r="F31" s="5"/>
      <c r="G31" s="2"/>
      <c r="H31" s="2"/>
      <c r="I31" s="4"/>
      <c r="J31" s="5"/>
      <c r="K31" s="6"/>
      <c r="M31" s="12"/>
      <c r="O31" s="33" t="b">
        <f t="shared" si="1"/>
        <v>0</v>
      </c>
      <c r="P31" s="33" t="b">
        <f t="shared" si="2"/>
        <v>0</v>
      </c>
      <c r="Q31" s="33" t="b">
        <f t="shared" si="3"/>
        <v>0</v>
      </c>
      <c r="R31" s="33">
        <f t="shared" si="4"/>
        <v>0</v>
      </c>
    </row>
    <row r="32" spans="1:18" x14ac:dyDescent="0.4">
      <c r="A32" s="1"/>
      <c r="B32" s="2"/>
      <c r="C32" s="1"/>
      <c r="D32" s="5"/>
      <c r="E32" s="5"/>
      <c r="F32" s="5"/>
      <c r="G32" s="2"/>
      <c r="H32" s="2"/>
      <c r="I32" s="4"/>
      <c r="J32" s="5"/>
      <c r="K32" s="6"/>
      <c r="M32" s="12"/>
      <c r="O32" s="33" t="b">
        <f t="shared" si="1"/>
        <v>0</v>
      </c>
      <c r="P32" s="33" t="b">
        <f t="shared" si="2"/>
        <v>0</v>
      </c>
      <c r="Q32" s="33" t="b">
        <f t="shared" si="3"/>
        <v>0</v>
      </c>
      <c r="R32" s="33">
        <f t="shared" si="4"/>
        <v>0</v>
      </c>
    </row>
    <row r="33" spans="1:18" x14ac:dyDescent="0.4">
      <c r="A33" s="1"/>
      <c r="B33" s="2"/>
      <c r="C33" s="1"/>
      <c r="D33" s="5"/>
      <c r="E33" s="5"/>
      <c r="F33" s="5"/>
      <c r="G33" s="2"/>
      <c r="H33" s="2"/>
      <c r="I33" s="4"/>
      <c r="J33" s="5"/>
      <c r="K33" s="6"/>
      <c r="M33" s="12"/>
      <c r="O33" s="33" t="b">
        <f t="shared" si="1"/>
        <v>0</v>
      </c>
      <c r="P33" s="33" t="b">
        <f t="shared" si="2"/>
        <v>0</v>
      </c>
      <c r="Q33" s="33" t="b">
        <f t="shared" si="3"/>
        <v>0</v>
      </c>
      <c r="R33" s="33">
        <f t="shared" si="4"/>
        <v>0</v>
      </c>
    </row>
    <row r="34" spans="1:18" x14ac:dyDescent="0.4">
      <c r="A34" s="45" t="s">
        <v>63</v>
      </c>
      <c r="B34" s="46"/>
      <c r="C34" s="29">
        <f>COUNTA(A9:A33)</f>
        <v>7</v>
      </c>
      <c r="D34" s="29">
        <f>COUNTA(D9:D33)</f>
        <v>3</v>
      </c>
      <c r="E34" s="29">
        <f t="shared" ref="E34:H34" si="5">COUNTA(E9:E33)</f>
        <v>3</v>
      </c>
      <c r="F34" s="29">
        <f t="shared" si="5"/>
        <v>2</v>
      </c>
      <c r="G34" s="30">
        <f t="shared" si="5"/>
        <v>1</v>
      </c>
      <c r="H34" s="30">
        <f t="shared" si="5"/>
        <v>2</v>
      </c>
      <c r="I34" s="31">
        <f>SUM(I9:I33)</f>
        <v>1063500</v>
      </c>
      <c r="J34" s="40"/>
      <c r="K34" s="40"/>
      <c r="M34" s="12"/>
    </row>
    <row r="35" spans="1:18" x14ac:dyDescent="0.4">
      <c r="A35" s="10" t="s">
        <v>37</v>
      </c>
    </row>
    <row r="36" spans="1:18" x14ac:dyDescent="0.4">
      <c r="K36" s="32" t="s">
        <v>44</v>
      </c>
    </row>
  </sheetData>
  <sheetProtection selectLockedCells="1"/>
  <mergeCells count="13">
    <mergeCell ref="O8:R8"/>
    <mergeCell ref="A5:B5"/>
    <mergeCell ref="D5:I5"/>
    <mergeCell ref="A34:B34"/>
    <mergeCell ref="A1:K1"/>
    <mergeCell ref="M1:M4"/>
    <mergeCell ref="A2:K2"/>
    <mergeCell ref="A3:K3"/>
    <mergeCell ref="A4:K4"/>
    <mergeCell ref="A6:I6"/>
    <mergeCell ref="J6:K6"/>
    <mergeCell ref="A7:K7"/>
    <mergeCell ref="J34:K34"/>
  </mergeCells>
  <conditionalFormatting sqref="D9:F9">
    <cfRule type="expression" dxfId="3" priority="2">
      <formula>$R9&gt;1</formula>
    </cfRule>
  </conditionalFormatting>
  <conditionalFormatting sqref="D10:F33">
    <cfRule type="expression" dxfId="2" priority="1">
      <formula>$R10&gt;1</formula>
    </cfRule>
  </conditionalFormatting>
  <dataValidations count="2">
    <dataValidation type="list" allowBlank="1" showInputMessage="1" showErrorMessage="1" sqref="J9:J33 B9:B33 D9:H33">
      <formula1>$M$21:$M$22</formula1>
    </dataValidation>
    <dataValidation type="list" allowBlank="1" showInputMessage="1" showErrorMessage="1" sqref="K9:K33 I19:I20">
      <formula1>$M$10:$M$16</formula1>
    </dataValidation>
  </dataValidations>
  <printOptions horizontalCentered="1" gridLines="1"/>
  <pageMargins left="0.75" right="0.75" top="0.5" bottom="1" header="0.5" footer="0.5"/>
  <pageSetup orientation="landscape" r:id="rId1"/>
  <headerFooter alignWithMargins="0">
    <oddFooter>&amp;L&amp;8&amp;D  &amp;T   &amp;N of &amp;N Pages&amp;R&amp;6&amp;Z&amp;F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36"/>
  <sheetViews>
    <sheetView workbookViewId="0">
      <selection activeCell="A11" sqref="A11"/>
    </sheetView>
  </sheetViews>
  <sheetFormatPr defaultColWidth="9.1640625" defaultRowHeight="12.3" x14ac:dyDescent="0.4"/>
  <cols>
    <col min="1" max="1" width="26.27734375" style="11" customWidth="1"/>
    <col min="2" max="2" width="7.5546875" style="11" customWidth="1"/>
    <col min="3" max="3" width="26.44140625" style="11" customWidth="1"/>
    <col min="4" max="8" width="4.71875" style="21" customWidth="1"/>
    <col min="9" max="9" width="12.44140625" style="11" customWidth="1"/>
    <col min="10" max="10" width="10.5546875" style="11" customWidth="1"/>
    <col min="11" max="11" width="17" style="11" customWidth="1"/>
    <col min="12" max="12" width="9.1640625" style="11"/>
    <col min="13" max="13" width="16.27734375" style="11" customWidth="1"/>
    <col min="14" max="14" width="9.1640625" style="11"/>
    <col min="15" max="18" width="0" style="33" hidden="1" customWidth="1"/>
    <col min="19" max="16384" width="9.1640625" style="11"/>
  </cols>
  <sheetData>
    <row r="1" spans="1:20" ht="17.399999999999999" x14ac:dyDescent="0.55000000000000004">
      <c r="A1" s="58" t="s">
        <v>28</v>
      </c>
      <c r="B1" s="58"/>
      <c r="C1" s="58"/>
      <c r="D1" s="58"/>
      <c r="E1" s="58"/>
      <c r="F1" s="58"/>
      <c r="G1" s="58"/>
      <c r="H1" s="58"/>
      <c r="I1" s="58"/>
      <c r="J1" s="58"/>
      <c r="K1" s="58"/>
      <c r="M1" s="47" t="s">
        <v>43</v>
      </c>
    </row>
    <row r="2" spans="1:20" ht="18.3" x14ac:dyDescent="0.85">
      <c r="A2" s="60" t="s">
        <v>70</v>
      </c>
      <c r="B2" s="61"/>
      <c r="C2" s="62"/>
      <c r="D2" s="62"/>
      <c r="E2" s="62"/>
      <c r="F2" s="62"/>
      <c r="G2" s="62"/>
      <c r="H2" s="62"/>
      <c r="I2" s="62"/>
      <c r="J2" s="62"/>
      <c r="K2" s="62"/>
      <c r="M2" s="47"/>
    </row>
    <row r="3" spans="1:20" ht="15" x14ac:dyDescent="0.5">
      <c r="A3" s="70" t="s">
        <v>71</v>
      </c>
      <c r="B3" s="70"/>
      <c r="C3" s="70"/>
      <c r="D3" s="69" t="s">
        <v>72</v>
      </c>
      <c r="E3" s="69"/>
      <c r="F3" s="69"/>
      <c r="G3" s="69"/>
      <c r="H3" s="69"/>
      <c r="I3" s="69"/>
      <c r="J3" s="69"/>
      <c r="K3" s="69"/>
      <c r="M3" s="47"/>
      <c r="T3" s="21"/>
    </row>
    <row r="4" spans="1:20" x14ac:dyDescent="0.4">
      <c r="A4" s="63" t="s">
        <v>49</v>
      </c>
      <c r="B4" s="64"/>
      <c r="C4" s="64"/>
      <c r="D4" s="64"/>
      <c r="E4" s="64"/>
      <c r="F4" s="64"/>
      <c r="G4" s="64"/>
      <c r="H4" s="64"/>
      <c r="I4" s="64"/>
      <c r="J4" s="64"/>
      <c r="K4" s="64"/>
      <c r="M4" s="47"/>
    </row>
    <row r="5" spans="1:20" x14ac:dyDescent="0.4">
      <c r="A5" s="68" t="s">
        <v>26</v>
      </c>
      <c r="B5" s="68"/>
      <c r="C5" s="35">
        <f ca="1">NOW()</f>
        <v>42436.857247222222</v>
      </c>
      <c r="D5" s="64"/>
      <c r="E5" s="64"/>
      <c r="F5" s="64"/>
      <c r="G5" s="64"/>
      <c r="H5" s="64"/>
      <c r="I5" s="64"/>
      <c r="J5" s="36" t="s">
        <v>27</v>
      </c>
      <c r="K5" s="37">
        <f ca="1">NOW()</f>
        <v>42436.857247222222</v>
      </c>
      <c r="M5" s="12"/>
    </row>
    <row r="6" spans="1:20" s="28" customFormat="1" x14ac:dyDescent="0.4">
      <c r="A6" s="65" t="s">
        <v>45</v>
      </c>
      <c r="B6" s="65"/>
      <c r="C6" s="65"/>
      <c r="D6" s="65"/>
      <c r="E6" s="65"/>
      <c r="F6" s="65"/>
      <c r="G6" s="65"/>
      <c r="H6" s="65"/>
      <c r="I6" s="65"/>
      <c r="J6" s="66">
        <f>+I34</f>
        <v>16528500</v>
      </c>
      <c r="K6" s="67"/>
      <c r="M6" s="13"/>
      <c r="O6" s="34"/>
      <c r="P6" s="34"/>
      <c r="Q6" s="34"/>
      <c r="R6" s="34"/>
    </row>
    <row r="7" spans="1:20" x14ac:dyDescent="0.4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M7" s="12"/>
    </row>
    <row r="8" spans="1:20" s="28" customFormat="1" ht="66.75" customHeight="1" x14ac:dyDescent="0.4">
      <c r="A8" s="25" t="s">
        <v>0</v>
      </c>
      <c r="B8" s="26" t="s">
        <v>41</v>
      </c>
      <c r="C8" s="25" t="s">
        <v>1</v>
      </c>
      <c r="D8" s="27" t="s">
        <v>2</v>
      </c>
      <c r="E8" s="27" t="s">
        <v>3</v>
      </c>
      <c r="F8" s="27" t="s">
        <v>4</v>
      </c>
      <c r="G8" s="27" t="s">
        <v>5</v>
      </c>
      <c r="H8" s="27" t="s">
        <v>6</v>
      </c>
      <c r="I8" s="26" t="s">
        <v>7</v>
      </c>
      <c r="J8" s="26" t="s">
        <v>38</v>
      </c>
      <c r="K8" s="26" t="s">
        <v>39</v>
      </c>
      <c r="M8" s="13"/>
      <c r="O8" s="39" t="s">
        <v>66</v>
      </c>
      <c r="P8" s="39"/>
      <c r="Q8" s="39"/>
      <c r="R8" s="39"/>
    </row>
    <row r="9" spans="1:20" x14ac:dyDescent="0.4">
      <c r="A9" s="3" t="s">
        <v>51</v>
      </c>
      <c r="B9" s="19" t="s">
        <v>42</v>
      </c>
      <c r="C9" s="3" t="s">
        <v>15</v>
      </c>
      <c r="D9" s="19" t="s">
        <v>42</v>
      </c>
      <c r="E9" s="19" t="s">
        <v>42</v>
      </c>
      <c r="F9" s="19"/>
      <c r="G9" s="19"/>
      <c r="H9" s="19"/>
      <c r="I9" s="20">
        <v>20000</v>
      </c>
      <c r="J9" s="19" t="s">
        <v>42</v>
      </c>
      <c r="K9" s="3" t="s">
        <v>31</v>
      </c>
      <c r="M9" s="14" t="s">
        <v>35</v>
      </c>
      <c r="O9" s="33">
        <f>IF(D9="Y",1)</f>
        <v>1</v>
      </c>
      <c r="P9" s="33">
        <f t="shared" ref="P9:Q9" si="0">IF(E9="Y",1)</f>
        <v>1</v>
      </c>
      <c r="Q9" s="33" t="b">
        <f t="shared" si="0"/>
        <v>0</v>
      </c>
      <c r="R9" s="33">
        <f>SUM(O9:Q9)</f>
        <v>2</v>
      </c>
    </row>
    <row r="10" spans="1:20" x14ac:dyDescent="0.4">
      <c r="A10" s="3" t="s">
        <v>52</v>
      </c>
      <c r="B10" s="19"/>
      <c r="C10" s="3" t="s">
        <v>16</v>
      </c>
      <c r="D10" s="19"/>
      <c r="E10" s="19"/>
      <c r="F10" s="19" t="s">
        <v>42</v>
      </c>
      <c r="G10" s="19"/>
      <c r="H10" s="19"/>
      <c r="I10" s="20">
        <v>8500</v>
      </c>
      <c r="J10" s="19"/>
      <c r="K10" s="3" t="s">
        <v>31</v>
      </c>
      <c r="M10" s="15" t="s">
        <v>31</v>
      </c>
      <c r="O10" s="33" t="b">
        <f t="shared" ref="O10:O33" si="1">IF(D10="Y",1)</f>
        <v>0</v>
      </c>
      <c r="P10" s="33" t="b">
        <f t="shared" ref="P10:P33" si="2">IF(E10="Y",1)</f>
        <v>0</v>
      </c>
      <c r="Q10" s="33">
        <f t="shared" ref="Q10:Q33" si="3">IF(F10="Y",1)</f>
        <v>1</v>
      </c>
      <c r="R10" s="33">
        <f t="shared" ref="R10:R33" si="4">SUM(O10:Q10)</f>
        <v>1</v>
      </c>
    </row>
    <row r="11" spans="1:20" x14ac:dyDescent="0.4">
      <c r="A11" s="3"/>
      <c r="B11" s="19"/>
      <c r="C11" s="3"/>
      <c r="D11" s="19"/>
      <c r="E11" s="19"/>
      <c r="F11" s="19"/>
      <c r="G11" s="19"/>
      <c r="H11" s="19"/>
      <c r="I11" s="20"/>
      <c r="J11" s="19"/>
      <c r="K11" s="3"/>
      <c r="M11" s="15" t="s">
        <v>34</v>
      </c>
      <c r="O11" s="33" t="b">
        <f t="shared" si="1"/>
        <v>0</v>
      </c>
      <c r="P11" s="33" t="b">
        <f t="shared" si="2"/>
        <v>0</v>
      </c>
      <c r="Q11" s="33" t="b">
        <f t="shared" si="3"/>
        <v>0</v>
      </c>
      <c r="R11" s="33">
        <f t="shared" si="4"/>
        <v>0</v>
      </c>
    </row>
    <row r="12" spans="1:20" x14ac:dyDescent="0.4">
      <c r="A12" s="3" t="s">
        <v>53</v>
      </c>
      <c r="B12" s="19"/>
      <c r="C12" s="3" t="s">
        <v>58</v>
      </c>
      <c r="D12" s="19"/>
      <c r="E12" s="19" t="s">
        <v>42</v>
      </c>
      <c r="F12" s="19"/>
      <c r="G12" s="19"/>
      <c r="H12" s="19"/>
      <c r="I12" s="20">
        <v>500000</v>
      </c>
      <c r="J12" s="19"/>
      <c r="K12" s="3"/>
      <c r="M12" s="15" t="s">
        <v>29</v>
      </c>
      <c r="O12" s="33" t="b">
        <f t="shared" si="1"/>
        <v>0</v>
      </c>
      <c r="P12" s="33">
        <f t="shared" si="2"/>
        <v>1</v>
      </c>
      <c r="Q12" s="33" t="b">
        <f t="shared" si="3"/>
        <v>0</v>
      </c>
      <c r="R12" s="33">
        <f t="shared" si="4"/>
        <v>1</v>
      </c>
    </row>
    <row r="13" spans="1:20" x14ac:dyDescent="0.4">
      <c r="A13" s="3" t="s">
        <v>54</v>
      </c>
      <c r="B13" s="19"/>
      <c r="C13" s="3" t="s">
        <v>59</v>
      </c>
      <c r="D13" s="19" t="s">
        <v>42</v>
      </c>
      <c r="E13" s="19"/>
      <c r="F13" s="19"/>
      <c r="G13" s="19"/>
      <c r="H13" s="19"/>
      <c r="I13" s="20">
        <v>15000000</v>
      </c>
      <c r="J13" s="19"/>
      <c r="K13" s="3"/>
      <c r="M13" s="15" t="s">
        <v>30</v>
      </c>
      <c r="O13" s="33">
        <f t="shared" si="1"/>
        <v>1</v>
      </c>
      <c r="P13" s="33" t="b">
        <f t="shared" si="2"/>
        <v>0</v>
      </c>
      <c r="Q13" s="33" t="b">
        <f t="shared" si="3"/>
        <v>0</v>
      </c>
      <c r="R13" s="33">
        <f t="shared" si="4"/>
        <v>1</v>
      </c>
    </row>
    <row r="14" spans="1:20" x14ac:dyDescent="0.4">
      <c r="A14" s="3" t="s">
        <v>55</v>
      </c>
      <c r="B14" s="19"/>
      <c r="C14" s="3" t="s">
        <v>61</v>
      </c>
      <c r="D14" s="19"/>
      <c r="E14" s="19"/>
      <c r="F14" s="19"/>
      <c r="G14" s="19"/>
      <c r="H14" s="19" t="s">
        <v>42</v>
      </c>
      <c r="I14" s="38"/>
      <c r="J14" s="19"/>
      <c r="K14" s="3"/>
      <c r="M14" s="16" t="s">
        <v>36</v>
      </c>
      <c r="O14" s="33" t="b">
        <f t="shared" si="1"/>
        <v>0</v>
      </c>
      <c r="P14" s="33" t="b">
        <f t="shared" si="2"/>
        <v>0</v>
      </c>
      <c r="Q14" s="33" t="b">
        <f t="shared" si="3"/>
        <v>0</v>
      </c>
      <c r="R14" s="33">
        <f t="shared" si="4"/>
        <v>0</v>
      </c>
    </row>
    <row r="15" spans="1:20" x14ac:dyDescent="0.4">
      <c r="A15" s="3" t="s">
        <v>56</v>
      </c>
      <c r="B15" s="19"/>
      <c r="C15" s="3" t="s">
        <v>62</v>
      </c>
      <c r="D15" s="19"/>
      <c r="E15" s="19"/>
      <c r="F15" s="19" t="s">
        <v>42</v>
      </c>
      <c r="G15" s="19"/>
      <c r="H15" s="19"/>
      <c r="I15" s="20">
        <v>250000</v>
      </c>
      <c r="J15" s="19"/>
      <c r="K15" s="3"/>
      <c r="M15" s="15" t="s">
        <v>32</v>
      </c>
      <c r="O15" s="33" t="b">
        <f t="shared" si="1"/>
        <v>0</v>
      </c>
      <c r="P15" s="33" t="b">
        <f t="shared" si="2"/>
        <v>0</v>
      </c>
      <c r="Q15" s="33">
        <f t="shared" si="3"/>
        <v>1</v>
      </c>
      <c r="R15" s="33">
        <f t="shared" si="4"/>
        <v>1</v>
      </c>
    </row>
    <row r="16" spans="1:20" x14ac:dyDescent="0.4">
      <c r="A16" s="3" t="s">
        <v>57</v>
      </c>
      <c r="B16" s="19"/>
      <c r="C16" s="3" t="s">
        <v>60</v>
      </c>
      <c r="D16" s="19"/>
      <c r="E16" s="19" t="s">
        <v>42</v>
      </c>
      <c r="F16" s="19"/>
      <c r="G16" s="19"/>
      <c r="H16" s="19"/>
      <c r="I16" s="20">
        <v>750000</v>
      </c>
      <c r="J16" s="19"/>
      <c r="K16" s="3"/>
      <c r="M16" s="17" t="s">
        <v>33</v>
      </c>
      <c r="O16" s="33" t="b">
        <f t="shared" si="1"/>
        <v>0</v>
      </c>
      <c r="P16" s="33">
        <f t="shared" si="2"/>
        <v>1</v>
      </c>
      <c r="Q16" s="33" t="b">
        <f t="shared" si="3"/>
        <v>0</v>
      </c>
      <c r="R16" s="33">
        <f t="shared" si="4"/>
        <v>1</v>
      </c>
    </row>
    <row r="17" spans="1:18" x14ac:dyDescent="0.4">
      <c r="A17" s="38"/>
      <c r="B17" s="38"/>
      <c r="C17" s="38"/>
      <c r="D17" s="19"/>
      <c r="E17" s="19"/>
      <c r="F17" s="19"/>
      <c r="G17" s="19"/>
      <c r="H17" s="19"/>
      <c r="I17" s="20"/>
      <c r="J17" s="19"/>
      <c r="K17" s="3"/>
      <c r="M17" s="12"/>
      <c r="O17" s="33" t="b">
        <f t="shared" si="1"/>
        <v>0</v>
      </c>
      <c r="P17" s="33" t="b">
        <f t="shared" si="2"/>
        <v>0</v>
      </c>
      <c r="Q17" s="33" t="b">
        <f t="shared" si="3"/>
        <v>0</v>
      </c>
      <c r="R17" s="33">
        <f t="shared" si="4"/>
        <v>0</v>
      </c>
    </row>
    <row r="18" spans="1:18" x14ac:dyDescent="0.4">
      <c r="A18" s="38"/>
      <c r="B18" s="38"/>
      <c r="C18" s="38"/>
      <c r="D18" s="19"/>
      <c r="E18" s="19"/>
      <c r="F18" s="19"/>
      <c r="G18" s="19"/>
      <c r="H18" s="19"/>
      <c r="I18" s="20"/>
      <c r="J18" s="19"/>
      <c r="K18" s="3"/>
      <c r="M18" s="12"/>
      <c r="O18" s="33" t="b">
        <f t="shared" si="1"/>
        <v>0</v>
      </c>
      <c r="P18" s="33" t="b">
        <f t="shared" si="2"/>
        <v>0</v>
      </c>
      <c r="Q18" s="33" t="b">
        <f t="shared" si="3"/>
        <v>0</v>
      </c>
      <c r="R18" s="33">
        <f t="shared" si="4"/>
        <v>0</v>
      </c>
    </row>
    <row r="19" spans="1:18" x14ac:dyDescent="0.4">
      <c r="A19" s="1"/>
      <c r="B19" s="1"/>
      <c r="C19" s="1"/>
      <c r="D19" s="19"/>
      <c r="E19" s="19"/>
      <c r="F19" s="19"/>
      <c r="G19" s="19"/>
      <c r="H19" s="19"/>
      <c r="I19" s="20"/>
      <c r="J19" s="19"/>
      <c r="K19" s="3"/>
      <c r="M19" s="12"/>
      <c r="O19" s="33" t="b">
        <f t="shared" si="1"/>
        <v>0</v>
      </c>
      <c r="P19" s="33" t="b">
        <f t="shared" si="2"/>
        <v>0</v>
      </c>
      <c r="Q19" s="33" t="b">
        <f t="shared" si="3"/>
        <v>0</v>
      </c>
      <c r="R19" s="33">
        <f t="shared" si="4"/>
        <v>0</v>
      </c>
    </row>
    <row r="20" spans="1:18" x14ac:dyDescent="0.4">
      <c r="A20" s="38"/>
      <c r="B20" s="38"/>
      <c r="C20" s="38"/>
      <c r="D20" s="19"/>
      <c r="E20" s="19"/>
      <c r="F20" s="19"/>
      <c r="G20" s="19"/>
      <c r="H20" s="19"/>
      <c r="I20" s="20"/>
      <c r="J20" s="19"/>
      <c r="K20" s="3"/>
      <c r="M20" s="12"/>
      <c r="O20" s="33" t="b">
        <f t="shared" si="1"/>
        <v>0</v>
      </c>
      <c r="P20" s="33" t="b">
        <f t="shared" si="2"/>
        <v>0</v>
      </c>
      <c r="Q20" s="33" t="b">
        <f t="shared" si="3"/>
        <v>0</v>
      </c>
      <c r="R20" s="33">
        <f t="shared" si="4"/>
        <v>0</v>
      </c>
    </row>
    <row r="21" spans="1:18" x14ac:dyDescent="0.4">
      <c r="A21" s="38"/>
      <c r="B21" s="38"/>
      <c r="C21" s="38"/>
      <c r="D21" s="19"/>
      <c r="E21" s="19"/>
      <c r="F21" s="19"/>
      <c r="G21" s="19"/>
      <c r="H21" s="19"/>
      <c r="I21" s="20"/>
      <c r="J21" s="19"/>
      <c r="K21" s="3"/>
      <c r="M21" s="18" t="s">
        <v>42</v>
      </c>
      <c r="O21" s="33" t="b">
        <f t="shared" si="1"/>
        <v>0</v>
      </c>
      <c r="P21" s="33" t="b">
        <f t="shared" si="2"/>
        <v>0</v>
      </c>
      <c r="Q21" s="33" t="b">
        <f t="shared" si="3"/>
        <v>0</v>
      </c>
      <c r="R21" s="33">
        <f t="shared" si="4"/>
        <v>0</v>
      </c>
    </row>
    <row r="22" spans="1:18" x14ac:dyDescent="0.4">
      <c r="A22" s="38"/>
      <c r="B22" s="38"/>
      <c r="C22" s="38"/>
      <c r="D22" s="19"/>
      <c r="E22" s="19"/>
      <c r="F22" s="19"/>
      <c r="G22" s="19"/>
      <c r="H22" s="19"/>
      <c r="I22" s="20"/>
      <c r="J22" s="19"/>
      <c r="K22" s="3"/>
      <c r="M22" s="18"/>
      <c r="O22" s="33" t="b">
        <f t="shared" si="1"/>
        <v>0</v>
      </c>
      <c r="P22" s="33" t="b">
        <f t="shared" si="2"/>
        <v>0</v>
      </c>
      <c r="Q22" s="33" t="b">
        <f t="shared" si="3"/>
        <v>0</v>
      </c>
      <c r="R22" s="33">
        <f t="shared" si="4"/>
        <v>0</v>
      </c>
    </row>
    <row r="23" spans="1:18" x14ac:dyDescent="0.4">
      <c r="A23" s="38"/>
      <c r="B23" s="38"/>
      <c r="C23" s="38"/>
      <c r="D23" s="19"/>
      <c r="E23" s="19"/>
      <c r="F23" s="19"/>
      <c r="G23" s="19"/>
      <c r="H23" s="19"/>
      <c r="I23" s="20"/>
      <c r="J23" s="19"/>
      <c r="K23" s="3"/>
      <c r="M23" s="12"/>
      <c r="O23" s="33" t="b">
        <f t="shared" si="1"/>
        <v>0</v>
      </c>
      <c r="P23" s="33" t="b">
        <f t="shared" si="2"/>
        <v>0</v>
      </c>
      <c r="Q23" s="33" t="b">
        <f t="shared" si="3"/>
        <v>0</v>
      </c>
      <c r="R23" s="33">
        <f t="shared" si="4"/>
        <v>0</v>
      </c>
    </row>
    <row r="24" spans="1:18" x14ac:dyDescent="0.4">
      <c r="A24" s="38"/>
      <c r="B24" s="38"/>
      <c r="C24" s="38"/>
      <c r="D24" s="19"/>
      <c r="E24" s="19"/>
      <c r="F24" s="19"/>
      <c r="G24" s="19"/>
      <c r="H24" s="19"/>
      <c r="I24" s="20"/>
      <c r="J24" s="19"/>
      <c r="K24" s="3"/>
      <c r="M24" s="12"/>
      <c r="O24" s="33" t="b">
        <f t="shared" si="1"/>
        <v>0</v>
      </c>
      <c r="P24" s="33" t="b">
        <f t="shared" si="2"/>
        <v>0</v>
      </c>
      <c r="Q24" s="33" t="b">
        <f t="shared" si="3"/>
        <v>0</v>
      </c>
      <c r="R24" s="33">
        <f t="shared" si="4"/>
        <v>0</v>
      </c>
    </row>
    <row r="25" spans="1:18" x14ac:dyDescent="0.4">
      <c r="A25" s="1"/>
      <c r="B25" s="1"/>
      <c r="C25" s="1"/>
      <c r="D25" s="19"/>
      <c r="E25" s="19"/>
      <c r="F25" s="19"/>
      <c r="G25" s="19"/>
      <c r="H25" s="19"/>
      <c r="I25" s="20"/>
      <c r="J25" s="19"/>
      <c r="K25" s="3"/>
      <c r="M25" s="12"/>
      <c r="O25" s="33" t="b">
        <f t="shared" si="1"/>
        <v>0</v>
      </c>
      <c r="P25" s="33" t="b">
        <f t="shared" si="2"/>
        <v>0</v>
      </c>
      <c r="Q25" s="33" t="b">
        <f t="shared" si="3"/>
        <v>0</v>
      </c>
      <c r="R25" s="33">
        <f t="shared" si="4"/>
        <v>0</v>
      </c>
    </row>
    <row r="26" spans="1:18" x14ac:dyDescent="0.4">
      <c r="A26" s="1"/>
      <c r="B26" s="1"/>
      <c r="C26" s="1"/>
      <c r="D26" s="19"/>
      <c r="E26" s="19"/>
      <c r="F26" s="19"/>
      <c r="G26" s="19"/>
      <c r="H26" s="19"/>
      <c r="I26" s="20"/>
      <c r="J26" s="19"/>
      <c r="K26" s="3"/>
      <c r="M26" s="12"/>
      <c r="O26" s="33" t="b">
        <f t="shared" si="1"/>
        <v>0</v>
      </c>
      <c r="P26" s="33" t="b">
        <f t="shared" si="2"/>
        <v>0</v>
      </c>
      <c r="Q26" s="33" t="b">
        <f t="shared" si="3"/>
        <v>0</v>
      </c>
      <c r="R26" s="33">
        <f t="shared" si="4"/>
        <v>0</v>
      </c>
    </row>
    <row r="27" spans="1:18" x14ac:dyDescent="0.4">
      <c r="A27" s="1"/>
      <c r="B27" s="1"/>
      <c r="C27" s="1"/>
      <c r="D27" s="19"/>
      <c r="E27" s="19"/>
      <c r="F27" s="19"/>
      <c r="G27" s="19"/>
      <c r="H27" s="19"/>
      <c r="I27" s="20"/>
      <c r="J27" s="19"/>
      <c r="K27" s="3"/>
      <c r="M27" s="12"/>
      <c r="O27" s="33" t="b">
        <f t="shared" si="1"/>
        <v>0</v>
      </c>
      <c r="P27" s="33" t="b">
        <f t="shared" si="2"/>
        <v>0</v>
      </c>
      <c r="Q27" s="33" t="b">
        <f t="shared" si="3"/>
        <v>0</v>
      </c>
      <c r="R27" s="33">
        <f t="shared" si="4"/>
        <v>0</v>
      </c>
    </row>
    <row r="28" spans="1:18" x14ac:dyDescent="0.4">
      <c r="A28" s="3"/>
      <c r="B28" s="19"/>
      <c r="C28" s="3"/>
      <c r="D28" s="19"/>
      <c r="E28" s="19"/>
      <c r="F28" s="19"/>
      <c r="G28" s="19"/>
      <c r="H28" s="19"/>
      <c r="I28" s="20"/>
      <c r="J28" s="19"/>
      <c r="K28" s="3"/>
      <c r="M28" s="12"/>
      <c r="O28" s="33" t="b">
        <f t="shared" si="1"/>
        <v>0</v>
      </c>
      <c r="P28" s="33" t="b">
        <f t="shared" si="2"/>
        <v>0</v>
      </c>
      <c r="Q28" s="33" t="b">
        <f t="shared" si="3"/>
        <v>0</v>
      </c>
      <c r="R28" s="33">
        <f t="shared" si="4"/>
        <v>0</v>
      </c>
    </row>
    <row r="29" spans="1:18" x14ac:dyDescent="0.4">
      <c r="A29" s="3"/>
      <c r="B29" s="19"/>
      <c r="C29" s="3"/>
      <c r="D29" s="19"/>
      <c r="E29" s="19"/>
      <c r="F29" s="19"/>
      <c r="G29" s="19"/>
      <c r="H29" s="19"/>
      <c r="I29" s="20"/>
      <c r="J29" s="19"/>
      <c r="K29" s="3"/>
      <c r="M29" s="12"/>
      <c r="O29" s="33" t="b">
        <f t="shared" si="1"/>
        <v>0</v>
      </c>
      <c r="P29" s="33" t="b">
        <f t="shared" si="2"/>
        <v>0</v>
      </c>
      <c r="Q29" s="33" t="b">
        <f t="shared" si="3"/>
        <v>0</v>
      </c>
      <c r="R29" s="33">
        <f t="shared" si="4"/>
        <v>0</v>
      </c>
    </row>
    <row r="30" spans="1:18" x14ac:dyDescent="0.4">
      <c r="A30" s="3"/>
      <c r="B30" s="19"/>
      <c r="C30" s="3"/>
      <c r="D30" s="19"/>
      <c r="E30" s="19"/>
      <c r="F30" s="19"/>
      <c r="G30" s="19"/>
      <c r="H30" s="19"/>
      <c r="I30" s="20"/>
      <c r="J30" s="19"/>
      <c r="K30" s="3"/>
      <c r="M30" s="12"/>
      <c r="O30" s="33" t="b">
        <f t="shared" si="1"/>
        <v>0</v>
      </c>
      <c r="P30" s="33" t="b">
        <f t="shared" si="2"/>
        <v>0</v>
      </c>
      <c r="Q30" s="33" t="b">
        <f t="shared" si="3"/>
        <v>0</v>
      </c>
      <c r="R30" s="33">
        <f t="shared" si="4"/>
        <v>0</v>
      </c>
    </row>
    <row r="31" spans="1:18" x14ac:dyDescent="0.4">
      <c r="A31" s="3"/>
      <c r="B31" s="19"/>
      <c r="C31" s="3"/>
      <c r="D31" s="19"/>
      <c r="E31" s="19"/>
      <c r="F31" s="19"/>
      <c r="G31" s="19"/>
      <c r="H31" s="19"/>
      <c r="I31" s="20"/>
      <c r="J31" s="19"/>
      <c r="K31" s="3"/>
      <c r="M31" s="12"/>
      <c r="O31" s="33" t="b">
        <f t="shared" si="1"/>
        <v>0</v>
      </c>
      <c r="P31" s="33" t="b">
        <f t="shared" si="2"/>
        <v>0</v>
      </c>
      <c r="Q31" s="33" t="b">
        <f t="shared" si="3"/>
        <v>0</v>
      </c>
      <c r="R31" s="33">
        <f t="shared" si="4"/>
        <v>0</v>
      </c>
    </row>
    <row r="32" spans="1:18" x14ac:dyDescent="0.4">
      <c r="A32" s="3"/>
      <c r="B32" s="19"/>
      <c r="C32" s="3"/>
      <c r="D32" s="19"/>
      <c r="E32" s="19"/>
      <c r="F32" s="19"/>
      <c r="G32" s="19"/>
      <c r="H32" s="19"/>
      <c r="I32" s="20"/>
      <c r="J32" s="19"/>
      <c r="K32" s="3"/>
      <c r="M32" s="12"/>
      <c r="O32" s="33" t="b">
        <f t="shared" si="1"/>
        <v>0</v>
      </c>
      <c r="P32" s="33" t="b">
        <f t="shared" si="2"/>
        <v>0</v>
      </c>
      <c r="Q32" s="33" t="b">
        <f t="shared" si="3"/>
        <v>0</v>
      </c>
      <c r="R32" s="33">
        <f t="shared" si="4"/>
        <v>0</v>
      </c>
    </row>
    <row r="33" spans="1:18" x14ac:dyDescent="0.4">
      <c r="A33" s="3"/>
      <c r="B33" s="19"/>
      <c r="C33" s="3"/>
      <c r="D33" s="19"/>
      <c r="E33" s="19"/>
      <c r="F33" s="19"/>
      <c r="G33" s="19"/>
      <c r="H33" s="19"/>
      <c r="I33" s="20"/>
      <c r="J33" s="19"/>
      <c r="K33" s="3"/>
      <c r="M33" s="12"/>
      <c r="O33" s="33" t="b">
        <f t="shared" si="1"/>
        <v>0</v>
      </c>
      <c r="P33" s="33" t="b">
        <f t="shared" si="2"/>
        <v>0</v>
      </c>
      <c r="Q33" s="33" t="b">
        <f t="shared" si="3"/>
        <v>0</v>
      </c>
      <c r="R33" s="33">
        <f t="shared" si="4"/>
        <v>0</v>
      </c>
    </row>
    <row r="34" spans="1:18" x14ac:dyDescent="0.4">
      <c r="A34" s="45" t="s">
        <v>63</v>
      </c>
      <c r="B34" s="46"/>
      <c r="C34" s="29">
        <f>COUNTA(A9:A33)</f>
        <v>7</v>
      </c>
      <c r="D34" s="29">
        <f>COUNTA(D9:D33)</f>
        <v>2</v>
      </c>
      <c r="E34" s="29">
        <f t="shared" ref="E34:H34" si="5">COUNTA(E9:E33)</f>
        <v>3</v>
      </c>
      <c r="F34" s="29">
        <f t="shared" si="5"/>
        <v>2</v>
      </c>
      <c r="G34" s="30">
        <f t="shared" si="5"/>
        <v>0</v>
      </c>
      <c r="H34" s="30">
        <f t="shared" si="5"/>
        <v>1</v>
      </c>
      <c r="I34" s="31">
        <f>SUM(I9:I33)</f>
        <v>16528500</v>
      </c>
      <c r="J34" s="40"/>
      <c r="K34" s="40"/>
      <c r="M34" s="12"/>
    </row>
    <row r="35" spans="1:18" x14ac:dyDescent="0.4">
      <c r="A35" s="55" t="s">
        <v>37</v>
      </c>
      <c r="B35" s="56"/>
      <c r="C35" s="56"/>
      <c r="D35" s="56"/>
      <c r="E35" s="56"/>
      <c r="F35" s="56"/>
      <c r="G35" s="56"/>
      <c r="H35" s="56"/>
      <c r="I35" s="56"/>
      <c r="J35" s="56"/>
      <c r="K35" s="57"/>
    </row>
    <row r="36" spans="1:18" x14ac:dyDescent="0.4">
      <c r="K36" s="32" t="s">
        <v>44</v>
      </c>
    </row>
  </sheetData>
  <sheetProtection selectLockedCells="1"/>
  <mergeCells count="15">
    <mergeCell ref="O8:R8"/>
    <mergeCell ref="A34:B34"/>
    <mergeCell ref="A35:K35"/>
    <mergeCell ref="A1:K1"/>
    <mergeCell ref="A7:K7"/>
    <mergeCell ref="J34:K34"/>
    <mergeCell ref="M1:M4"/>
    <mergeCell ref="A2:K2"/>
    <mergeCell ref="A4:K4"/>
    <mergeCell ref="A6:I6"/>
    <mergeCell ref="J6:K6"/>
    <mergeCell ref="A5:B5"/>
    <mergeCell ref="D5:I5"/>
    <mergeCell ref="D3:K3"/>
    <mergeCell ref="A3:C3"/>
  </mergeCells>
  <conditionalFormatting sqref="D9:F9">
    <cfRule type="expression" dxfId="1" priority="3">
      <formula>$R9&gt;1</formula>
    </cfRule>
  </conditionalFormatting>
  <conditionalFormatting sqref="D10:F33">
    <cfRule type="expression" dxfId="0" priority="1">
      <formula>$R10&gt;1</formula>
    </cfRule>
  </conditionalFormatting>
  <dataValidations count="2">
    <dataValidation type="list" allowBlank="1" showInputMessage="1" showErrorMessage="1" sqref="J9:J33 B28:B33 B9:B10 D9:H33 B12:B16 B11">
      <formula1>$M$21:$M$22</formula1>
    </dataValidation>
    <dataValidation type="list" allowBlank="1" showInputMessage="1" showErrorMessage="1" sqref="K9:K33">
      <formula1>$M$10:$M$16</formula1>
    </dataValidation>
  </dataValidations>
  <printOptions horizontalCentered="1" gridLines="1"/>
  <pageMargins left="0.25" right="0.25" top="0.5" bottom="0.5" header="0.5" footer="0.5"/>
  <pageSetup orientation="landscape" r:id="rId1"/>
  <headerFooter alignWithMargins="0">
    <oddFooter>&amp;L&amp;8&amp;D  &amp;T     &amp;P of &amp;N Pages&amp;R&amp;6&amp;Z&amp;F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Owner Occupied Homes(All Types)</vt:lpstr>
      <vt:lpstr>Rental Housing (All Types)</vt:lpstr>
      <vt:lpstr>Business &amp; Commercial</vt:lpstr>
      <vt:lpstr>Public &amp; Non-Profit Buildings</vt:lpstr>
      <vt:lpstr>'Business &amp; Commercial'!Print_Area</vt:lpstr>
      <vt:lpstr>'Owner Occupied Homes(All Types)'!Print_Area</vt:lpstr>
      <vt:lpstr>'Public &amp; Non-Profit Buildings'!Print_Area</vt:lpstr>
      <vt:lpstr>'Rental Housing (All Types)'!Print_Area</vt:lpstr>
    </vt:vector>
  </TitlesOfParts>
  <Company>RPV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RPV</dc:creator>
  <cp:lastModifiedBy>Mike</cp:lastModifiedBy>
  <cp:lastPrinted>2016-03-08T04:34:37Z</cp:lastPrinted>
  <dcterms:created xsi:type="dcterms:W3CDTF">2005-04-19T23:35:51Z</dcterms:created>
  <dcterms:modified xsi:type="dcterms:W3CDTF">2016-03-08T04:35:06Z</dcterms:modified>
</cp:coreProperties>
</file>